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903" firstSheet="30" activeTab="34"/>
  </bookViews>
  <sheets>
    <sheet name="VXXXXX" sheetId="1" state="veryHidden" r:id="rId1"/>
    <sheet name="VXXXX" sheetId="2" state="veryHidden" r:id="rId2"/>
    <sheet name="1.의료기관" sheetId="3" r:id="rId3"/>
    <sheet name="2.의료기관 종사인력" sheetId="4" r:id="rId4"/>
    <sheet name="3.보건소 인력" sheetId="5" r:id="rId5"/>
    <sheet name="4.부정의료업자 단속실적" sheetId="6" r:id="rId6"/>
    <sheet name="5.의약품등 제조업소 및 판매업소" sheetId="7" r:id="rId7"/>
    <sheet name="6식품위생관계업소" sheetId="8" r:id="rId8"/>
    <sheet name="7.공중위생관계업소" sheetId="9" r:id="rId9"/>
    <sheet name="8.예방접종" sheetId="10" r:id="rId10"/>
    <sheet name="9.법정전염병 발생 및 사망" sheetId="11" r:id="rId11"/>
    <sheet name="10.한센병 보건소 등록" sheetId="12" r:id="rId12"/>
    <sheet name="11.결핵환자 현황" sheetId="13" r:id="rId13"/>
    <sheet name="12.보건소 구강보건 사업실적" sheetId="14" r:id="rId14"/>
    <sheet name="13.모자보건사업 실적" sheetId="15" r:id="rId15"/>
    <sheet name="14.건강보험적용 인구" sheetId="16" r:id="rId16"/>
    <sheet name="15.국민연금 가입자" sheetId="17" r:id="rId17"/>
    <sheet name="16.국민연금 급여지급 현황" sheetId="18" r:id="rId18"/>
    <sheet name="17.국가보훈대상자" sheetId="19" r:id="rId19"/>
    <sheet name="18.국가보훈대상자 취업" sheetId="20" r:id="rId20"/>
    <sheet name="19.국가보훈 대상자 자녀취학" sheetId="21" r:id="rId21"/>
    <sheet name="20.참전용사 등록현황" sheetId="22" r:id="rId22"/>
    <sheet name="21.사회복지시설 " sheetId="23" r:id="rId23"/>
    <sheet name="22. 노인의료복지시설" sheetId="24" r:id="rId24"/>
    <sheet name="23.노인여가복지시설" sheetId="25" r:id="rId25"/>
    <sheet name="24.재가노인복지시설" sheetId="26" r:id="rId26"/>
    <sheet name="25.국민기초생활수급자" sheetId="27" r:id="rId27"/>
    <sheet name="26.여성복지시설" sheetId="28" r:id="rId28"/>
    <sheet name="27.여성폭력상담" sheetId="29" r:id="rId29"/>
    <sheet name="28.소년.소녀 가정현황" sheetId="30" r:id="rId30"/>
    <sheet name="29.아동복지시설" sheetId="31" r:id="rId31"/>
    <sheet name="30.장애인등록현황" sheetId="32" r:id="rId32"/>
    <sheet name="31.저소득 모.부자가정" sheetId="33" r:id="rId33"/>
    <sheet name="32.방문간호사업 실적" sheetId="34" r:id="rId34"/>
    <sheet name="33.보건교육실적" sheetId="35" r:id="rId35"/>
    <sheet name="34.보육시설" sheetId="36" r:id="rId36"/>
    <sheet name="35.자원봉사자 현황" sheetId="37" r:id="rId37"/>
  </sheets>
  <definedNames>
    <definedName name="_xlnm.Print_Area" localSheetId="19">'18.국가보훈대상자 취업'!$A$2:$M$18</definedName>
    <definedName name="_xlnm.Print_Area" localSheetId="20">'19.국가보훈 대상자 자녀취학'!#REF!</definedName>
    <definedName name="_xlnm.Print_Area" localSheetId="5">'4.부정의료업자 단속실적'!$A$2:$P$42</definedName>
    <definedName name="_xlnm.Print_Titles" localSheetId="12">'11.결핵환자 현황'!$A:$A</definedName>
    <definedName name="_xlnm.Print_Titles" localSheetId="18">'17.국가보훈대상자'!$A:$A</definedName>
    <definedName name="_xlnm.Print_Titles" localSheetId="27">'26.여성복지시설'!$A:$A</definedName>
    <definedName name="_xlnm.Print_Titles" localSheetId="31">'30.장애인등록현황'!$A:$A</definedName>
    <definedName name="_xlnm.Print_Titles" localSheetId="10">'9.법정전염병 발생 및 사망'!$A:$A</definedName>
  </definedNames>
  <calcPr fullCalcOnLoad="1"/>
</workbook>
</file>

<file path=xl/sharedStrings.xml><?xml version="1.0" encoding="utf-8"?>
<sst xmlns="http://schemas.openxmlformats.org/spreadsheetml/2006/main" count="1560" uniqueCount="664">
  <si>
    <t xml:space="preserve"> </t>
  </si>
  <si>
    <t>단위:개</t>
  </si>
  <si>
    <t>계</t>
  </si>
  <si>
    <t>병 원</t>
  </si>
  <si>
    <t>원</t>
  </si>
  <si>
    <t>병  원</t>
  </si>
  <si>
    <t>(의)원</t>
  </si>
  <si>
    <t>병원수</t>
  </si>
  <si>
    <t>병상수</t>
  </si>
  <si>
    <t>단위:명</t>
  </si>
  <si>
    <t>합  계</t>
  </si>
  <si>
    <t>치과의사</t>
  </si>
  <si>
    <t>한 의 사</t>
  </si>
  <si>
    <t>조 산 사</t>
  </si>
  <si>
    <t>간 호 사</t>
  </si>
  <si>
    <t>간호조무사</t>
  </si>
  <si>
    <t>의료기사</t>
  </si>
  <si>
    <t>의무기록사</t>
  </si>
  <si>
    <t>상근의사</t>
  </si>
  <si>
    <t>비상근의사</t>
  </si>
  <si>
    <t>단위:건</t>
  </si>
  <si>
    <t>건</t>
  </si>
  <si>
    <t>수</t>
  </si>
  <si>
    <t>처</t>
  </si>
  <si>
    <t>리</t>
  </si>
  <si>
    <t>면허대여</t>
  </si>
  <si>
    <t>품위손상</t>
  </si>
  <si>
    <t>진료거부</t>
  </si>
  <si>
    <t>기  타</t>
  </si>
  <si>
    <t>면허취소</t>
  </si>
  <si>
    <t>자격정지</t>
  </si>
  <si>
    <t>경  고</t>
  </si>
  <si>
    <t>고  발</t>
  </si>
  <si>
    <t>광고위반</t>
  </si>
  <si>
    <t>환자유인</t>
  </si>
  <si>
    <t>표방위반</t>
  </si>
  <si>
    <t>시설위반</t>
  </si>
  <si>
    <t>정원위반</t>
  </si>
  <si>
    <t>업무정지</t>
  </si>
  <si>
    <t>시정지시</t>
  </si>
  <si>
    <t>단위:개소</t>
  </si>
  <si>
    <t>의 약 품</t>
  </si>
  <si>
    <t>약  국</t>
  </si>
  <si>
    <t>약업사</t>
  </si>
  <si>
    <t>한약업사</t>
  </si>
  <si>
    <t>매약상</t>
  </si>
  <si>
    <t>위      반      건       수</t>
  </si>
  <si>
    <t>위         반        건         수</t>
  </si>
  <si>
    <t>식 품 제 조 업  및  가 공 업</t>
  </si>
  <si>
    <t>합    계</t>
  </si>
  <si>
    <t>소 계</t>
  </si>
  <si>
    <t>소  계</t>
  </si>
  <si>
    <t>이용업</t>
  </si>
  <si>
    <t>미용업</t>
  </si>
  <si>
    <t>세탁업</t>
  </si>
  <si>
    <t>단위:개소,명</t>
  </si>
  <si>
    <t>일본뇌염</t>
  </si>
  <si>
    <t>장티푸스</t>
  </si>
  <si>
    <t>남</t>
  </si>
  <si>
    <t>여</t>
  </si>
  <si>
    <t>총가입자수</t>
  </si>
  <si>
    <t>임의 가입자</t>
  </si>
  <si>
    <t>지역가입자</t>
  </si>
  <si>
    <t>사  업  장</t>
  </si>
  <si>
    <t>가  입  자</t>
  </si>
  <si>
    <t>자료:대구지방보훈청</t>
  </si>
  <si>
    <t>미망인</t>
  </si>
  <si>
    <t>시설수</t>
  </si>
  <si>
    <t>입소자</t>
  </si>
  <si>
    <t>퇴소자</t>
  </si>
  <si>
    <t>여</t>
  </si>
  <si>
    <t>임  상  병리사</t>
  </si>
  <si>
    <t>치  과  위생사</t>
  </si>
  <si>
    <t>무자격자에게의료행위사주</t>
  </si>
  <si>
    <t>준수사항미이행</t>
  </si>
  <si>
    <t>허가취소또는폐쇄</t>
  </si>
  <si>
    <t>무 면 허  의료행위</t>
  </si>
  <si>
    <t>성감별  행  위</t>
  </si>
  <si>
    <t>허위진단 발    급</t>
  </si>
  <si>
    <t>기  타</t>
  </si>
  <si>
    <t>요관찰</t>
  </si>
  <si>
    <t>시설수</t>
  </si>
  <si>
    <t>합계</t>
  </si>
  <si>
    <t>면허자격종별외</t>
  </si>
  <si>
    <t>계</t>
  </si>
  <si>
    <t>의사</t>
  </si>
  <si>
    <t>치과  의사</t>
  </si>
  <si>
    <t>한의사</t>
  </si>
  <si>
    <t>조산사</t>
  </si>
  <si>
    <t>간호사</t>
  </si>
  <si>
    <t>약사</t>
  </si>
  <si>
    <t>방사선  사</t>
  </si>
  <si>
    <t>영양사</t>
  </si>
  <si>
    <t>간  호  조무사</t>
  </si>
  <si>
    <t>의  무  기록사</t>
  </si>
  <si>
    <t>위생사.위생시험사</t>
  </si>
  <si>
    <t>정신보건전문요원</t>
  </si>
  <si>
    <t>정보처리기사</t>
  </si>
  <si>
    <t>소계</t>
  </si>
  <si>
    <t>보건직</t>
  </si>
  <si>
    <t>행정직</t>
  </si>
  <si>
    <t>기타</t>
  </si>
  <si>
    <t>2급</t>
  </si>
  <si>
    <t>3급</t>
  </si>
  <si>
    <t>4급</t>
  </si>
  <si>
    <t>5급</t>
  </si>
  <si>
    <t>6급</t>
  </si>
  <si>
    <r>
      <t xml:space="preserve">면  허 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 자  격  종  별</t>
    </r>
  </si>
  <si>
    <t>B형간염</t>
  </si>
  <si>
    <t>중학교</t>
  </si>
  <si>
    <t>３. 보  건  소  인  력</t>
  </si>
  <si>
    <t>연  말  현  재</t>
  </si>
  <si>
    <t>신환자수</t>
  </si>
  <si>
    <t>사망자</t>
  </si>
  <si>
    <t>거  주  형  태  별</t>
  </si>
  <si>
    <t>관 리 구 분 별</t>
  </si>
  <si>
    <t>남</t>
  </si>
  <si>
    <t>재   가</t>
  </si>
  <si>
    <t>요치료</t>
  </si>
  <si>
    <t>양성</t>
  </si>
  <si>
    <t>합        계</t>
  </si>
  <si>
    <t>단위:가구수, 명</t>
  </si>
  <si>
    <t>물  리
치료사</t>
  </si>
  <si>
    <t>단위 : 명</t>
  </si>
  <si>
    <t>고등학교</t>
  </si>
  <si>
    <r>
      <t>가</t>
    </r>
    <r>
      <rPr>
        <sz val="11"/>
        <rFont val="바탕체"/>
        <family val="1"/>
      </rPr>
      <t xml:space="preserve">구 </t>
    </r>
  </si>
  <si>
    <t>인원</t>
  </si>
  <si>
    <t>가구</t>
  </si>
  <si>
    <t>합     계</t>
  </si>
  <si>
    <t>장애인복지시설</t>
  </si>
  <si>
    <t>여성복지시설</t>
  </si>
  <si>
    <t>정신질환자요양시설</t>
  </si>
  <si>
    <t xml:space="preserve">  부랑인 시설</t>
  </si>
  <si>
    <t xml:space="preserve">  주: 1)B.C.G는 보건소에서 실시되는 것에 한정됨.</t>
  </si>
  <si>
    <t>목욕장업</t>
  </si>
  <si>
    <t>위생관리
용 역 업</t>
  </si>
  <si>
    <t>인플루엔자</t>
  </si>
  <si>
    <t>구강보건교육</t>
  </si>
  <si>
    <t>치면세마</t>
  </si>
  <si>
    <t>불소용액양치</t>
  </si>
  <si>
    <t>건수</t>
  </si>
  <si>
    <t>회수</t>
  </si>
  <si>
    <t>주: 1)식이조절, 교환기유치발거, 우식병소충전, 유치치수절단 등 포함</t>
  </si>
  <si>
    <t>단위:건수,명</t>
  </si>
  <si>
    <t>폴리오
Polio</t>
  </si>
  <si>
    <t>응급
구조사</t>
  </si>
  <si>
    <t>2 0 0 2</t>
  </si>
  <si>
    <t>단위:명</t>
  </si>
  <si>
    <t xml:space="preserve">2 0 0 2 </t>
  </si>
  <si>
    <t>단위:개소,명</t>
  </si>
  <si>
    <t>경   로   당</t>
  </si>
  <si>
    <t>부모사망</t>
  </si>
  <si>
    <t>노령</t>
  </si>
  <si>
    <t>발 생 유 형 별 (세대)</t>
  </si>
  <si>
    <t>재          학          별</t>
  </si>
  <si>
    <t>폐질 ·
심신장애자</t>
  </si>
  <si>
    <t>가출 ·
행방불명</t>
  </si>
  <si>
    <t>이혼
 ·재혼</t>
  </si>
  <si>
    <t>…</t>
  </si>
  <si>
    <t>주:1) 2003년부터 반공귀순상이자, 지원대상자, 5.18민주유공자임</t>
  </si>
  <si>
    <t>2 0 0 3</t>
  </si>
  <si>
    <t xml:space="preserve">2 0 0 3 </t>
  </si>
  <si>
    <t>위생처리업</t>
  </si>
  <si>
    <t>세 척 제
제 조 업</t>
  </si>
  <si>
    <t>이용인원</t>
  </si>
  <si>
    <t>신   고</t>
  </si>
  <si>
    <t>미 신 고</t>
  </si>
  <si>
    <t>노인교실</t>
  </si>
  <si>
    <t>노인휴양소</t>
  </si>
  <si>
    <t>연말현재
생활인원</t>
  </si>
  <si>
    <t>생활인원</t>
  </si>
  <si>
    <t>2 0 0 4</t>
  </si>
  <si>
    <t>제과점</t>
  </si>
  <si>
    <t xml:space="preserve">2 0 0 4 </t>
  </si>
  <si>
    <t>디프테리아,
파상풍, 백일해
(DT&amp;P)</t>
  </si>
  <si>
    <t>홍역, 유행성  이하선염, 풍진
(MMR)</t>
  </si>
  <si>
    <t>초등학교</t>
  </si>
  <si>
    <t>기타
(미재학등)</t>
  </si>
  <si>
    <t>미취학</t>
  </si>
  <si>
    <t>신증후군
출 혈 열</t>
  </si>
  <si>
    <t>2 0 0 5</t>
  </si>
  <si>
    <t>2 0 0 6</t>
  </si>
  <si>
    <t xml:space="preserve">2 0 0 5 </t>
  </si>
  <si>
    <t>국가보훈법 수급자</t>
  </si>
  <si>
    <t>가구수</t>
  </si>
  <si>
    <t>가구원수</t>
  </si>
  <si>
    <t>성          별</t>
  </si>
  <si>
    <t>19세 이하</t>
  </si>
  <si>
    <t>20~29</t>
  </si>
  <si>
    <t>30~39</t>
  </si>
  <si>
    <t>40~49</t>
  </si>
  <si>
    <t>50~59</t>
  </si>
  <si>
    <t>60세이상</t>
  </si>
  <si>
    <t xml:space="preserve">          연          령          별</t>
  </si>
  <si>
    <t>이천동</t>
  </si>
  <si>
    <t>구  분</t>
  </si>
  <si>
    <t>구    분</t>
  </si>
  <si>
    <t>구    분</t>
  </si>
  <si>
    <t>자료:남구보건소</t>
  </si>
  <si>
    <t>10.  한센병  보건소   등록</t>
  </si>
  <si>
    <t>사  업  장  가  입  자</t>
  </si>
  <si>
    <t>임의계속가입자</t>
  </si>
  <si>
    <t>국 가 유 공 자</t>
  </si>
  <si>
    <t>합          계</t>
  </si>
  <si>
    <t>배    우    자</t>
  </si>
  <si>
    <t>자           녀</t>
  </si>
  <si>
    <t>중학교</t>
  </si>
  <si>
    <t>대학(교)</t>
  </si>
  <si>
    <t>자료 : 대구지방보훈청</t>
  </si>
  <si>
    <t>자료:복지지원과</t>
  </si>
  <si>
    <t xml:space="preserve">구    분 </t>
  </si>
  <si>
    <t>당해연도 등록(신고)된 결핵 환자수</t>
  </si>
  <si>
    <t>당해연도 결핵예방</t>
  </si>
  <si>
    <t>접 종 실 적</t>
  </si>
  <si>
    <t>당해연도 보건소 결핵검진 실적</t>
  </si>
  <si>
    <t>신환자</t>
  </si>
  <si>
    <t>재발자</t>
  </si>
  <si>
    <t>초치료
실패자</t>
  </si>
  <si>
    <t>중단후
재등록</t>
  </si>
  <si>
    <t>전입</t>
  </si>
  <si>
    <t xml:space="preserve">     보   건   소</t>
  </si>
  <si>
    <t xml:space="preserve">     병   의   원</t>
  </si>
  <si>
    <t xml:space="preserve">     검 사 건 수</t>
  </si>
  <si>
    <t xml:space="preserve">     발 견 환 자 수</t>
  </si>
  <si>
    <t>미취학
아동</t>
  </si>
  <si>
    <t>취학아동</t>
  </si>
  <si>
    <t>X-선검사</t>
  </si>
  <si>
    <t>객담검사</t>
  </si>
  <si>
    <t>도말양성</t>
  </si>
  <si>
    <t>도말음성</t>
  </si>
  <si>
    <t>자료 : 남구보건소</t>
  </si>
  <si>
    <t>합       계</t>
  </si>
  <si>
    <t>유        족</t>
  </si>
  <si>
    <t>기  타  대 상 자1)</t>
  </si>
  <si>
    <r>
      <t>숙박업</t>
    </r>
    <r>
      <rPr>
        <vertAlign val="superscript"/>
        <sz val="11"/>
        <rFont val="바탕체"/>
        <family val="1"/>
      </rPr>
      <t>1)</t>
    </r>
  </si>
  <si>
    <t>기타위생용품
제 조 업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</si>
  <si>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</si>
  <si>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</si>
  <si>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</si>
  <si>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</si>
  <si>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</si>
  <si>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</si>
  <si>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</si>
  <si>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</si>
  <si>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</si>
  <si>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</si>
  <si>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</si>
  <si>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</si>
  <si>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 주:1)관광호텔 포함</t>
  </si>
  <si>
    <r>
      <t>결핵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B. C. G </t>
    </r>
  </si>
  <si>
    <r>
      <t>기    타</t>
    </r>
    <r>
      <rPr>
        <vertAlign val="superscript"/>
        <sz val="11"/>
        <rFont val="바탕체"/>
        <family val="1"/>
      </rPr>
      <t>2)</t>
    </r>
  </si>
  <si>
    <t xml:space="preserve">      2)수두, 뇌수막염, 패구균성폐렴, 기타 등, 2001년에는 인플루엔자, 유행성 출혈열 등임</t>
  </si>
  <si>
    <t>국      가     유      공      자</t>
  </si>
  <si>
    <t>유                 족</t>
  </si>
  <si>
    <t>애국지사</t>
  </si>
  <si>
    <t>전·공상
군경</t>
  </si>
  <si>
    <t>무공·보국수훈자</t>
  </si>
  <si>
    <t>재일학도
의용군인</t>
  </si>
  <si>
    <r>
      <t>4.19</t>
    </r>
    <r>
      <rPr>
        <sz val="10"/>
        <rFont val="바탕체"/>
        <family val="1"/>
      </rPr>
      <t xml:space="preserve">
부상자,
공로자</t>
    </r>
  </si>
  <si>
    <t>공상공무원</t>
  </si>
  <si>
    <t>순국·
애국지사</t>
  </si>
  <si>
    <t>무공·보국
수훈자</t>
  </si>
  <si>
    <r>
      <t>6.18
자유
상이자</t>
    </r>
    <r>
      <rPr>
        <vertAlign val="superscript"/>
        <sz val="10"/>
        <rFont val="바탕체"/>
        <family val="1"/>
      </rPr>
      <t>5)</t>
    </r>
  </si>
  <si>
    <t>지원
대상자</t>
  </si>
  <si>
    <t>자 녀</t>
  </si>
  <si>
    <t>부 모</t>
  </si>
  <si>
    <r>
      <t>가구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 </t>
    </r>
  </si>
  <si>
    <t>단위:건,명</t>
  </si>
  <si>
    <t>제   1       군       전       염        병</t>
  </si>
  <si>
    <t>제 2 군  전  염  병</t>
  </si>
  <si>
    <t>제  3  군   전   염   병</t>
  </si>
  <si>
    <t>제  3  군   전   염   병</t>
  </si>
  <si>
    <t>제4군전염병
및
지정전염병</t>
  </si>
  <si>
    <t>콜레라</t>
  </si>
  <si>
    <t>페스트</t>
  </si>
  <si>
    <t>장티푸스</t>
  </si>
  <si>
    <t>파라티푸스</t>
  </si>
  <si>
    <t>세균성이질</t>
  </si>
  <si>
    <t>장출혈대장균
감염증</t>
  </si>
  <si>
    <t>디프테리아</t>
  </si>
  <si>
    <t>백일해</t>
  </si>
  <si>
    <t>파상풍</t>
  </si>
  <si>
    <t>홍역</t>
  </si>
  <si>
    <t>유행성이하선염</t>
  </si>
  <si>
    <t>풍   진</t>
  </si>
  <si>
    <t>폴리오</t>
  </si>
  <si>
    <t>일본뇌염</t>
  </si>
  <si>
    <t>수두</t>
  </si>
  <si>
    <t>합   계</t>
  </si>
  <si>
    <t>말라리아</t>
  </si>
  <si>
    <t>한센병</t>
  </si>
  <si>
    <t>성홍열</t>
  </si>
  <si>
    <t>렙토스피라증</t>
  </si>
  <si>
    <t>브루셀라증</t>
  </si>
  <si>
    <t>수막구균성
수막염</t>
  </si>
  <si>
    <t>레지오넬라증</t>
  </si>
  <si>
    <t>비브리오패혈증</t>
  </si>
  <si>
    <t>쯔쯔가무시증</t>
  </si>
  <si>
    <t>신증후군출혈열</t>
  </si>
  <si>
    <t>발생</t>
  </si>
  <si>
    <t>사망</t>
  </si>
  <si>
    <t>자료:국민연금관리공단</t>
  </si>
  <si>
    <r>
      <t>취학아동</t>
    </r>
    <r>
      <rPr>
        <vertAlign val="superscript"/>
        <sz val="11"/>
        <rFont val="바탕체"/>
        <family val="1"/>
      </rPr>
      <t>1)</t>
    </r>
  </si>
  <si>
    <t xml:space="preserve">  주:1)반흔조사 미포함</t>
  </si>
  <si>
    <t>4.   부 정 의 료 업 자 단 속 실 적</t>
  </si>
  <si>
    <t>가.  의  료  인 등</t>
  </si>
  <si>
    <t>나. 의 료 기 관</t>
  </si>
  <si>
    <t>8. 예  방  접  종</t>
  </si>
  <si>
    <t xml:space="preserve">  9.  법 정 전 염 병 발 생 및 사 망</t>
  </si>
  <si>
    <t xml:space="preserve"> 12. 보건소 구강보건사업실적</t>
  </si>
  <si>
    <t xml:space="preserve">11. 결 핵 환 자 현 황 </t>
  </si>
  <si>
    <t>…</t>
  </si>
  <si>
    <t>2 0 0 6</t>
  </si>
  <si>
    <t>2 0 0 7</t>
  </si>
  <si>
    <t>-</t>
  </si>
  <si>
    <t>2 0 0 5</t>
  </si>
  <si>
    <t>2 0 0 4</t>
  </si>
  <si>
    <t>정착농원</t>
  </si>
  <si>
    <t>수용
보호
시설</t>
  </si>
  <si>
    <t>주1)2006년 이전은 "요관찰"과 "요보호"합계임</t>
  </si>
  <si>
    <r>
      <t>한센서비스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대 상 자</t>
    </r>
  </si>
  <si>
    <t>치아수</t>
  </si>
  <si>
    <t>횟수</t>
  </si>
  <si>
    <t>임산부등록관리</t>
  </si>
  <si>
    <t>영유아 등록관리</t>
  </si>
  <si>
    <t>임  산  부</t>
  </si>
  <si>
    <t>영  유  아</t>
  </si>
  <si>
    <r>
      <t>기  타  대  상  자</t>
    </r>
    <r>
      <rPr>
        <vertAlign val="superscript"/>
        <sz val="10"/>
        <rFont val="바탕체"/>
        <family val="1"/>
      </rPr>
      <t>7)</t>
    </r>
  </si>
  <si>
    <t xml:space="preserve">  주:1)원 서식의 특별공로순직자는 유족으로 분류하였음</t>
  </si>
  <si>
    <t xml:space="preserve">     2)4.19사망자 유족도 포함</t>
  </si>
  <si>
    <t xml:space="preserve">     3)공상공무원 유족도 포함</t>
  </si>
  <si>
    <t xml:space="preserve">     4)특별공로자 및 상이자 유족도 포함</t>
  </si>
  <si>
    <t xml:space="preserve">     5)원 서식의 반공귀순상이자는 2006년부터 6.18자유상이자로 명칭변경</t>
  </si>
  <si>
    <t xml:space="preserve">     6)기타 대상자 중 광주민주유공자는 2004년도부터 5.18민주유공자로 명칭변경</t>
  </si>
  <si>
    <t xml:space="preserve">     7)기타 대상자는 유족 포함</t>
  </si>
  <si>
    <t xml:space="preserve">     8)2007년 자료부터 수록</t>
  </si>
  <si>
    <r>
      <t>특수임무
수행자</t>
    </r>
    <r>
      <rPr>
        <vertAlign val="superscript"/>
        <sz val="10"/>
        <rFont val="바탕체"/>
        <family val="1"/>
      </rPr>
      <t>8)</t>
    </r>
  </si>
  <si>
    <r>
      <t>인원</t>
    </r>
    <r>
      <rPr>
        <vertAlign val="superscript"/>
        <sz val="11"/>
        <rFont val="바탕체"/>
        <family val="1"/>
      </rPr>
      <t>2)</t>
    </r>
  </si>
  <si>
    <t>-</t>
  </si>
  <si>
    <t xml:space="preserve">  주:1)전수조사 미시행으로 인해 자료미상으로 기재</t>
  </si>
  <si>
    <t xml:space="preserve">     2)신고된 환자중 일정기간동안에 새로 결핵이 발병하여 신고된 환자수임</t>
  </si>
  <si>
    <t xml:space="preserve">     3)2002년까지의 "제3군 기타"는 쯔쯔가무시증,신증후군출혈열임.</t>
  </si>
  <si>
    <t>결  핵</t>
  </si>
  <si>
    <r>
      <t>발생</t>
    </r>
    <r>
      <rPr>
        <vertAlign val="superscript"/>
        <sz val="11"/>
        <rFont val="바탕체"/>
        <family val="1"/>
      </rPr>
      <t>2)</t>
    </r>
  </si>
  <si>
    <r>
      <t>기  타</t>
    </r>
    <r>
      <rPr>
        <vertAlign val="superscript"/>
        <sz val="11"/>
        <rFont val="바탕체"/>
        <family val="1"/>
      </rPr>
      <t>3)</t>
    </r>
  </si>
  <si>
    <r>
      <t>B형감염</t>
    </r>
    <r>
      <rPr>
        <vertAlign val="superscript"/>
        <sz val="11"/>
        <rFont val="바탕체"/>
        <family val="1"/>
      </rPr>
      <t>1)</t>
    </r>
  </si>
  <si>
    <t>(단위:명,백만원)</t>
  </si>
  <si>
    <t>연                                       금</t>
  </si>
  <si>
    <t>일    시     금</t>
  </si>
  <si>
    <t>노     령     연     금</t>
  </si>
  <si>
    <t>장애연금</t>
  </si>
  <si>
    <t>유족연금</t>
  </si>
  <si>
    <t>장     애</t>
  </si>
  <si>
    <t>반      환</t>
  </si>
  <si>
    <t>사      망</t>
  </si>
  <si>
    <t>특    례</t>
  </si>
  <si>
    <t>조    기</t>
  </si>
  <si>
    <t>감    액</t>
  </si>
  <si>
    <r>
      <t>분    할</t>
    </r>
    <r>
      <rPr>
        <vertAlign val="superscript"/>
        <sz val="11"/>
        <rFont val="바탕체"/>
        <family val="1"/>
      </rPr>
      <t>1)</t>
    </r>
  </si>
  <si>
    <t>수급자수</t>
  </si>
  <si>
    <t>금 액</t>
  </si>
  <si>
    <t>금액</t>
  </si>
  <si>
    <t>2 0 0 7</t>
  </si>
  <si>
    <t>단위:명, 개소</t>
  </si>
  <si>
    <t>합    계</t>
  </si>
  <si>
    <t>근   로   자</t>
  </si>
  <si>
    <r>
      <t>공무원, 사립학교 교직원</t>
    </r>
    <r>
      <rPr>
        <vertAlign val="superscript"/>
        <sz val="11"/>
        <rFont val="바탕체"/>
        <family val="1"/>
      </rPr>
      <t>1)</t>
    </r>
  </si>
  <si>
    <t>지        역</t>
  </si>
  <si>
    <t>사업장</t>
  </si>
  <si>
    <t>적  용  인  구</t>
  </si>
  <si>
    <t>세대수</t>
  </si>
  <si>
    <t>가입자</t>
  </si>
  <si>
    <t>피부양자</t>
  </si>
  <si>
    <t>자료:국민건강보험공단 대구지역본부</t>
  </si>
  <si>
    <t xml:space="preserve">  주:주민등록 주소지 기준이며, 지역의 가입자는 적용대상자를 말함.</t>
  </si>
  <si>
    <t xml:space="preserve">     1)군인과 연금수급자 포함된 수임</t>
  </si>
  <si>
    <t>구   분</t>
  </si>
  <si>
    <t>총  계</t>
  </si>
  <si>
    <t>6.25참전</t>
  </si>
  <si>
    <t>월남전</t>
  </si>
  <si>
    <t>6.25 및 월남전</t>
  </si>
  <si>
    <t>자료:대구지방보훈청</t>
  </si>
  <si>
    <t>１4. 건 강 보 험 적 용 인 구</t>
  </si>
  <si>
    <t>１5.  국  민  연  금  가  입  자</t>
  </si>
  <si>
    <t>16. 국민연금 급여 지급현황</t>
  </si>
  <si>
    <t xml:space="preserve">１7.  국  가  보  훈  대  상  자 </t>
  </si>
  <si>
    <t>18.  국 가 보 훈 대 상 자 취 업</t>
  </si>
  <si>
    <t xml:space="preserve">35. 자 원 봉 사 자 현 황 </t>
  </si>
  <si>
    <t xml:space="preserve">31.  저소득 모 ·부자 가정 </t>
  </si>
  <si>
    <t xml:space="preserve">20. 참전용사 등록현황 </t>
  </si>
  <si>
    <t>2 0 0 8</t>
  </si>
  <si>
    <t>2 0 0 8</t>
  </si>
  <si>
    <r>
      <t xml:space="preserve">  아동복지시설</t>
    </r>
    <r>
      <rPr>
        <vertAlign val="superscript"/>
        <sz val="11"/>
        <rFont val="바탕체"/>
        <family val="1"/>
      </rPr>
      <t>1)</t>
    </r>
  </si>
  <si>
    <r>
      <t>노인복지시설</t>
    </r>
    <r>
      <rPr>
        <vertAlign val="superscript"/>
        <sz val="11"/>
        <rFont val="바탕체"/>
        <family val="1"/>
      </rPr>
      <t>2)</t>
    </r>
  </si>
  <si>
    <r>
      <t xml:space="preserve">기    타 </t>
    </r>
    <r>
      <rPr>
        <vertAlign val="superscript"/>
        <sz val="11"/>
        <rFont val="바탕체"/>
        <family val="1"/>
      </rPr>
      <t>3)</t>
    </r>
  </si>
  <si>
    <t xml:space="preserve">   2)노인복지시설에는 노인주거·의료복지 시설만 포함하고, 노인여가복지시설 및 재가노인복지시설은 미포함됨.</t>
  </si>
  <si>
    <t xml:space="preserve">   3)의료기관의 특수병원중 결핵 및 나장애 시설임</t>
  </si>
  <si>
    <t>합         계</t>
  </si>
  <si>
    <t>성매매피해자 지원시설</t>
  </si>
  <si>
    <t>가정폭력피해자 보호시설</t>
  </si>
  <si>
    <t>성폭력피해자 보호시설</t>
  </si>
  <si>
    <t>심리·정서적
지원</t>
  </si>
  <si>
    <t>수사·법적
지원</t>
  </si>
  <si>
    <t>의료지원</t>
  </si>
  <si>
    <t>시설입소 
연계</t>
  </si>
  <si>
    <t>상담소</t>
  </si>
  <si>
    <t>상담건수</t>
  </si>
  <si>
    <t>합  계</t>
  </si>
  <si>
    <t>세대주</t>
  </si>
  <si>
    <t>세대원</t>
  </si>
  <si>
    <t>단위:명,%</t>
  </si>
  <si>
    <t>한부모가족지원법 수급자</t>
  </si>
  <si>
    <t>국민기초생활보장법 수급자</t>
  </si>
  <si>
    <t xml:space="preserve">가 구 수 </t>
  </si>
  <si>
    <t>소  계</t>
  </si>
  <si>
    <t>일반수급자</t>
  </si>
  <si>
    <t>시설수급자</t>
  </si>
  <si>
    <t>특례수급자</t>
  </si>
  <si>
    <t xml:space="preserve">    6.  식  품  위  생  관  계  업  소</t>
  </si>
  <si>
    <t>식     품     접      객       업</t>
  </si>
  <si>
    <r>
      <t>집 단</t>
    </r>
    <r>
      <rPr>
        <vertAlign val="superscript"/>
        <sz val="10"/>
        <rFont val="바탕체"/>
        <family val="1"/>
      </rPr>
      <t>1)</t>
    </r>
    <r>
      <rPr>
        <sz val="10"/>
        <rFont val="바탕체"/>
        <family val="1"/>
      </rPr>
      <t xml:space="preserve">
급식소</t>
    </r>
  </si>
  <si>
    <r>
      <t xml:space="preserve">판 매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>운 반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>기 타 업</t>
    </r>
  </si>
  <si>
    <t>일  반    음식점</t>
  </si>
  <si>
    <t>단란주점</t>
  </si>
  <si>
    <t>유흥주점</t>
  </si>
  <si>
    <t>위탁
급식
영업</t>
  </si>
  <si>
    <t>식품제조가 공 업</t>
  </si>
  <si>
    <t>식  품첨가물</t>
  </si>
  <si>
    <t>식  품소분업</t>
  </si>
  <si>
    <t>즉석판매
제조
가공업</t>
  </si>
  <si>
    <r>
      <t>식품</t>
    </r>
    <r>
      <rPr>
        <vertAlign val="superscript"/>
        <sz val="10"/>
        <rFont val="바탕체"/>
        <family val="1"/>
      </rPr>
      <t>2)</t>
    </r>
    <r>
      <rPr>
        <sz val="10"/>
        <rFont val="바탕체"/>
        <family val="1"/>
      </rPr>
      <t xml:space="preserve">  판매업</t>
    </r>
  </si>
  <si>
    <t>식  품 운반업</t>
  </si>
  <si>
    <t>용기·
포장류
제조업</t>
  </si>
  <si>
    <t>다  방</t>
  </si>
  <si>
    <t>기 타</t>
  </si>
  <si>
    <t xml:space="preserve">  주:1)학교급식소 제외</t>
  </si>
  <si>
    <t xml:space="preserve">     2)식품자동판매기 영업, 식용얼음판매업, 유통전문판매업, 기타식품판매업 등</t>
  </si>
  <si>
    <t xml:space="preserve">7. 공 중 위 생 관 계 업 소 </t>
  </si>
  <si>
    <t>면허이외
의료행위</t>
  </si>
  <si>
    <t>디프테리아,
파상풍
(TD)</t>
  </si>
  <si>
    <t>만성
배균자</t>
  </si>
  <si>
    <t>2 0 0 8</t>
  </si>
  <si>
    <t>주1) 2006년까지는 특례노령연금에 포함</t>
  </si>
  <si>
    <r>
      <t>특별공로자 및
 특별공로
상이자</t>
    </r>
    <r>
      <rPr>
        <vertAlign val="superscript"/>
        <sz val="10"/>
        <rFont val="바탕체"/>
        <family val="1"/>
      </rPr>
      <t>1)</t>
    </r>
  </si>
  <si>
    <t>전몰,전상,순직,공상,군경</t>
  </si>
  <si>
    <r>
      <t>4.19
부상자,
공로자</t>
    </r>
    <r>
      <rPr>
        <vertAlign val="superscript"/>
        <sz val="10"/>
        <rFont val="바탕체"/>
        <family val="1"/>
      </rPr>
      <t>2)</t>
    </r>
  </si>
  <si>
    <r>
      <t>순직공상
공무원</t>
    </r>
    <r>
      <rPr>
        <vertAlign val="superscript"/>
        <sz val="10"/>
        <rFont val="바탕체"/>
        <family val="1"/>
      </rPr>
      <t>3)</t>
    </r>
  </si>
  <si>
    <r>
      <t>특별공로
순직자</t>
    </r>
    <r>
      <rPr>
        <vertAlign val="superscript"/>
        <sz val="10"/>
        <rFont val="바탕체"/>
        <family val="1"/>
      </rPr>
      <t>4)</t>
    </r>
  </si>
  <si>
    <t>주:1)아동 그룹홈(공동생활 가정) 시설수 포함</t>
  </si>
  <si>
    <t>32. 방 문 건 강 관 리 사 업 실 적</t>
  </si>
  <si>
    <t>ⅩⅡ.   보  건  및  사  회  보  장</t>
  </si>
  <si>
    <t>복</t>
  </si>
  <si>
    <t>지</t>
  </si>
  <si>
    <t>1.   의  료  기  관</t>
  </si>
  <si>
    <r>
      <t>합    계</t>
    </r>
    <r>
      <rPr>
        <vertAlign val="superscript"/>
        <sz val="10"/>
        <rFont val="바탕체"/>
        <family val="1"/>
      </rPr>
      <t>1)</t>
    </r>
  </si>
  <si>
    <t>종 합 병 원</t>
  </si>
  <si>
    <r>
      <t>병   원</t>
    </r>
    <r>
      <rPr>
        <vertAlign val="superscript"/>
        <sz val="10"/>
        <rFont val="바탕체"/>
        <family val="1"/>
      </rPr>
      <t>2)</t>
    </r>
  </si>
  <si>
    <t>의   원</t>
  </si>
  <si>
    <r>
      <t>특수병원</t>
    </r>
    <r>
      <rPr>
        <vertAlign val="superscript"/>
        <sz val="10"/>
        <rFont val="바탕체"/>
        <family val="1"/>
      </rPr>
      <t>3)</t>
    </r>
  </si>
  <si>
    <t>요양병원</t>
  </si>
  <si>
    <t>치과병(의)원</t>
  </si>
  <si>
    <r>
      <t>한방병원</t>
    </r>
    <r>
      <rPr>
        <vertAlign val="superscript"/>
        <sz val="10"/>
        <rFont val="바탕체"/>
        <family val="1"/>
      </rPr>
      <t>4)</t>
    </r>
  </si>
  <si>
    <t>한의원</t>
  </si>
  <si>
    <t>조  산  소</t>
  </si>
  <si>
    <t>부 속 의 원</t>
  </si>
  <si>
    <t>보  건  의료원</t>
  </si>
  <si>
    <t>보건소</t>
  </si>
  <si>
    <t>보건  지소</t>
  </si>
  <si>
    <t>보  건  진료소</t>
  </si>
  <si>
    <t>병원수</t>
  </si>
  <si>
    <t>병상수</t>
  </si>
  <si>
    <t xml:space="preserve">  주:1)보건의료원 이하는 제외</t>
  </si>
  <si>
    <t xml:space="preserve">     2)군인병원 제외</t>
  </si>
  <si>
    <t xml:space="preserve">     3)정신병원, 결핵병원, 나병원 포함</t>
  </si>
  <si>
    <t xml:space="preserve">     4)2003년까지 한의원 포함</t>
  </si>
  <si>
    <t>２. 의 료 기 관 종 사 인 력</t>
  </si>
  <si>
    <t xml:space="preserve">의     사 </t>
  </si>
  <si>
    <r>
      <t xml:space="preserve">약  사 </t>
    </r>
    <r>
      <rPr>
        <vertAlign val="superscript"/>
        <sz val="12"/>
        <rFont val="바탕체"/>
        <family val="1"/>
      </rPr>
      <t>1)</t>
    </r>
  </si>
  <si>
    <t xml:space="preserve">  주:1)개인약국 약사 제외함</t>
  </si>
  <si>
    <t xml:space="preserve">단위:가구수,명,건수 </t>
  </si>
  <si>
    <t>가                    정                    방                    문</t>
  </si>
  <si>
    <t>집단교육
및 상담</t>
  </si>
  <si>
    <t>등록가구</t>
  </si>
  <si>
    <t>방문건수</t>
  </si>
  <si>
    <t>질 환 별   방 문 간 호 환 자 수</t>
  </si>
  <si>
    <r>
      <t>소계</t>
    </r>
    <r>
      <rPr>
        <vertAlign val="superscript"/>
        <sz val="11"/>
        <rFont val="바탕체"/>
        <family val="1"/>
      </rPr>
      <t>1)</t>
    </r>
  </si>
  <si>
    <t>암</t>
  </si>
  <si>
    <t>당뇨병</t>
  </si>
  <si>
    <t>고혈압</t>
  </si>
  <si>
    <t>관절염</t>
  </si>
  <si>
    <t>뇌졸증</t>
  </si>
  <si>
    <t>치매</t>
  </si>
  <si>
    <t>정신질환</t>
  </si>
  <si>
    <t>주1)동별에 기타는 소계에 미포함</t>
  </si>
  <si>
    <t>33. 보 건 교 육 실 적</t>
  </si>
  <si>
    <t xml:space="preserve">   가. 건강생활실천교육</t>
  </si>
  <si>
    <t>금   연</t>
  </si>
  <si>
    <t>영   양</t>
  </si>
  <si>
    <t>절   주</t>
  </si>
  <si>
    <t>운   동</t>
  </si>
  <si>
    <t>구강보건</t>
  </si>
  <si>
    <t>안전관리
(응급처치)</t>
  </si>
  <si>
    <t>약    물
오 남 용</t>
  </si>
  <si>
    <t>성교육</t>
  </si>
  <si>
    <t>위생(식품
안전)교육</t>
  </si>
  <si>
    <t>2 0 0 2</t>
  </si>
  <si>
    <t>2 0 0 3</t>
  </si>
  <si>
    <t xml:space="preserve">   나. 성인병예방 및 관리교육</t>
  </si>
  <si>
    <t>고 혈 압</t>
  </si>
  <si>
    <t>당   뇨</t>
  </si>
  <si>
    <t>비    만
고지혈증</t>
  </si>
  <si>
    <t>암예방</t>
  </si>
  <si>
    <t>아토피질환
(환경성질환)</t>
  </si>
  <si>
    <t>뇌심혈관계
질      환</t>
  </si>
  <si>
    <t>소화기계
질    환</t>
  </si>
  <si>
    <t>치   매</t>
  </si>
  <si>
    <t>기   타</t>
  </si>
  <si>
    <t>5.  의 약 품 등  제 조 업 소  및  판 매 업 소</t>
  </si>
  <si>
    <t>제          조          업          소</t>
  </si>
  <si>
    <t xml:space="preserve">판     매     업     소 </t>
  </si>
  <si>
    <t>의약외품</t>
  </si>
  <si>
    <t>의료기기</t>
  </si>
  <si>
    <t>한약국</t>
  </si>
  <si>
    <t>의약품
도매상</t>
  </si>
  <si>
    <t>주) 2006년부터 의약용구위생용품이 의료기기로변경</t>
  </si>
  <si>
    <t>(한약도매상)</t>
  </si>
  <si>
    <t xml:space="preserve">휴 게 음 식 점 </t>
  </si>
  <si>
    <t xml:space="preserve">19. 국 가 보 훈 대 상 자  및  자 녀  취 학 </t>
  </si>
  <si>
    <t>노 인 복 지 관</t>
  </si>
  <si>
    <t>자료 : 대구시 자료임</t>
  </si>
  <si>
    <t xml:space="preserve">       자원봉사종합관리시스템에 등록 된 현황</t>
  </si>
  <si>
    <t>연별 및
동   별</t>
  </si>
  <si>
    <t>합           계</t>
  </si>
  <si>
    <t>노 인 요 양 시 설</t>
  </si>
  <si>
    <t>노인요양공동생활가정</t>
  </si>
  <si>
    <t>노 인 전 문 병 원</t>
  </si>
  <si>
    <t>입소인원</t>
  </si>
  <si>
    <t>종사자수</t>
  </si>
  <si>
    <t>정원</t>
  </si>
  <si>
    <t>현원</t>
  </si>
  <si>
    <t xml:space="preserve">23. 노인여가복지시설 </t>
  </si>
  <si>
    <t>방문요양서비스</t>
  </si>
  <si>
    <t>주.야간보호시설</t>
  </si>
  <si>
    <t>단기보호서비스</t>
  </si>
  <si>
    <t>방문목욕서비스</t>
  </si>
  <si>
    <t>종사자
수</t>
  </si>
  <si>
    <t>정 원</t>
  </si>
  <si>
    <t>현 원</t>
  </si>
  <si>
    <t xml:space="preserve">정 원 </t>
  </si>
  <si>
    <t xml:space="preserve">24.  재 가 노 인  복 지 시 설 </t>
  </si>
  <si>
    <t>34. 보  육  시  설</t>
  </si>
  <si>
    <t>단위:개소, 명</t>
  </si>
  <si>
    <t>보        육        시        설        수</t>
  </si>
  <si>
    <t>보        육        아        동        수</t>
  </si>
  <si>
    <t>국공립</t>
  </si>
  <si>
    <t>법  인</t>
  </si>
  <si>
    <t>민          간</t>
  </si>
  <si>
    <r>
      <t>부모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 xml:space="preserve">
협동</t>
    </r>
  </si>
  <si>
    <t>직  장</t>
  </si>
  <si>
    <t>가  정</t>
  </si>
  <si>
    <t>법인</t>
  </si>
  <si>
    <t>개  인</t>
  </si>
  <si>
    <t xml:space="preserve">단체
(법인외)
</t>
  </si>
  <si>
    <t>개인</t>
  </si>
  <si>
    <t>단 체
(법인외)</t>
  </si>
  <si>
    <t xml:space="preserve">  주:1)2005년까지는 개인에 포함</t>
  </si>
  <si>
    <t>성    별</t>
  </si>
  <si>
    <t>장            애            유            형</t>
  </si>
  <si>
    <t>장       애       등       급</t>
  </si>
  <si>
    <t>지체</t>
  </si>
  <si>
    <t>뇌병변</t>
  </si>
  <si>
    <t>시각</t>
  </si>
  <si>
    <t>청각</t>
  </si>
  <si>
    <t>언어</t>
  </si>
  <si>
    <t>지적장애</t>
  </si>
  <si>
    <t>자폐성</t>
  </si>
  <si>
    <t>정신장애</t>
  </si>
  <si>
    <t>신장장애</t>
  </si>
  <si>
    <t>심장장애</t>
  </si>
  <si>
    <t>호흡기</t>
  </si>
  <si>
    <t>간</t>
  </si>
  <si>
    <t>안면</t>
  </si>
  <si>
    <t>장루,요루</t>
  </si>
  <si>
    <t>간질</t>
  </si>
  <si>
    <t>1급</t>
  </si>
  <si>
    <t>21. 사 회 복 지 시 설</t>
  </si>
  <si>
    <t>22.  노인의료복지시설</t>
  </si>
  <si>
    <t>25. 국 민 기 초 생 활 보 장 수 급 자</t>
  </si>
  <si>
    <t xml:space="preserve"> 26.  여 성 복 지 시 설 </t>
  </si>
  <si>
    <t>２8. 소 년·소 녀 가 정 현 황</t>
  </si>
  <si>
    <t xml:space="preserve"> 30. 장애인 등록현황</t>
  </si>
  <si>
    <t>2 0 0 9</t>
  </si>
  <si>
    <t>2 0 0 9</t>
  </si>
  <si>
    <t xml:space="preserve"> - </t>
  </si>
  <si>
    <t xml:space="preserve">    ２7.  여 성 폭 력  상 담</t>
  </si>
  <si>
    <t>단위:개소,명</t>
  </si>
  <si>
    <t>구    분</t>
  </si>
  <si>
    <t>여   성   폭   력   상   담</t>
  </si>
  <si>
    <t>피 해 자  지 원 내 역</t>
  </si>
  <si>
    <t>합   계</t>
  </si>
  <si>
    <t>가정폭력</t>
  </si>
  <si>
    <t>성폭력</t>
  </si>
  <si>
    <t>성매매피해</t>
  </si>
  <si>
    <t xml:space="preserve">29. 아 동 복 지 시 설 </t>
  </si>
  <si>
    <t>합       계</t>
  </si>
  <si>
    <t>양  육  시  설</t>
  </si>
  <si>
    <t>자립지원시설</t>
  </si>
  <si>
    <t>보호치료시설</t>
  </si>
  <si>
    <t>기       타</t>
  </si>
  <si>
    <t>연말현재
생활인원</t>
  </si>
  <si>
    <t>2 0 0 6</t>
  </si>
  <si>
    <t>2 0 0 7</t>
  </si>
  <si>
    <t>2 0 0 8</t>
  </si>
  <si>
    <t>자료:복지지원과</t>
  </si>
  <si>
    <r>
      <t>5.18민주
유공자</t>
    </r>
    <r>
      <rPr>
        <vertAlign val="superscript"/>
        <sz val="10"/>
        <rFont val="바탕체"/>
        <family val="1"/>
      </rPr>
      <t>6)</t>
    </r>
  </si>
  <si>
    <t>자료 : 대구시 자료임</t>
  </si>
  <si>
    <t>자료 : 대구시 자료임</t>
  </si>
  <si>
    <t>2 0 0 8</t>
  </si>
  <si>
    <t>2 0 0 9</t>
  </si>
  <si>
    <t>건    강
기능식품
제 조 업</t>
  </si>
  <si>
    <t>건    강
기능식품
수 입 업</t>
  </si>
  <si>
    <t>건    강
기능식품
판 매 업</t>
  </si>
  <si>
    <t>건강기능식품 제조·수입·판매업</t>
  </si>
  <si>
    <t>2 0 1 0</t>
  </si>
  <si>
    <t>2 0 1 0</t>
  </si>
  <si>
    <t>화 장 품</t>
  </si>
  <si>
    <t>2 0 1 0</t>
  </si>
  <si>
    <t>2 0 1 0</t>
  </si>
  <si>
    <t>2 0 1 0</t>
  </si>
  <si>
    <t>2 0 0 9</t>
  </si>
  <si>
    <t>2 0 0 9</t>
  </si>
  <si>
    <t>한부모가족복지시설</t>
  </si>
  <si>
    <t>2 0 1 0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</si>
  <si>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</si>
  <si>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</si>
  <si>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</si>
  <si>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</si>
  <si>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</si>
  <si>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</si>
  <si>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</si>
  <si>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</si>
  <si>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</si>
  <si>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</si>
  <si>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</si>
  <si>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</si>
  <si>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</si>
  <si>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 xml:space="preserve"> </t>
  </si>
  <si>
    <t>１3.  모 자 보 건 사 업 실 적</t>
  </si>
  <si>
    <t>구   분</t>
  </si>
  <si>
    <t>모  자  보  건  관  리</t>
  </si>
  <si>
    <t>건  강  진  단  사   업</t>
  </si>
  <si>
    <t>2 0 0 4</t>
  </si>
  <si>
    <t>2 0 0 5</t>
  </si>
  <si>
    <t>2 0 0 6</t>
  </si>
  <si>
    <t>2 0 0 7</t>
  </si>
  <si>
    <t>2 0 0 8</t>
  </si>
  <si>
    <t>2 0 0 9</t>
  </si>
  <si>
    <t>자료 : 남구보건소</t>
  </si>
  <si>
    <t>자료 : 대구시 자료임</t>
  </si>
  <si>
    <t>치아 홈메우기</t>
  </si>
  <si>
    <t>노인의치 보철사업</t>
  </si>
  <si>
    <t xml:space="preserve">      국민건강보험공단으로 사업이관됨</t>
  </si>
  <si>
    <t>2 0 1 0</t>
  </si>
  <si>
    <t>자료 :  대구시 자료임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</si>
</sst>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₩&quot;* #,##0_-;&quot;₩&quot;\!\-&quot;₩&quot;* #,##0_-;_-&quot;₩&quot;* &quot;-&quot;_-;_-@_-"/>
    <numFmt numFmtId="177" formatCode="_-* #,##0_-;&quot;₩&quot;\!\-* #,##0_-;_-* &quot;-&quot;_-;_-@_-"/>
    <numFmt numFmtId="178" formatCode="_-&quot;₩&quot;* #,##0.00_-;&quot;₩&quot;\!\-&quot;₩&quot;* #,##0.00_-;_-&quot;₩&quot;* &quot;-&quot;??_-;_-@_-"/>
    <numFmt numFmtId="179" formatCode="_-* #,##0.00_-;&quot;₩&quot;\!\-* #,##0.00_-;_-* &quot;-&quot;??_-;_-@_-"/>
    <numFmt numFmtId="180" formatCode="_ * #,##0_ ;_ * &quot;₩&quot;\!\-#,##0_ ;_ * &quot;-&quot;_ ;_ @_ "/>
    <numFmt numFmtId="181" formatCode="#,##0_ "/>
    <numFmt numFmtId="182" formatCode="0.00_ "/>
    <numFmt numFmtId="183" formatCode="#,##0;\-#,##0;&quot;-&quot;;"/>
    <numFmt numFmtId="184" formatCode="#,##0\ ;"/>
    <numFmt numFmtId="185" formatCode="\(#,##0\);\(\-#,##0\);&quot;-&quot;;"/>
    <numFmt numFmtId="186" formatCode="#,##0;\-#,##0;&quot; &quot;;"/>
    <numFmt numFmtId="187" formatCode="_-* #,##0_-;\-* #,##0_-;_-* &quot; &quot;_-;_-@_-"/>
    <numFmt numFmtId="188" formatCode="#,##0;[Red]#,##0"/>
    <numFmt numFmtId="189" formatCode="\(\-\)"/>
    <numFmt numFmtId="190" formatCode="#,##0_);\(#,##0\)"/>
    <numFmt numFmtId="191" formatCode="#,##0_);[Red]\(#,##0\)"/>
    <numFmt numFmtId="192" formatCode="mm&quot;월&quot;\ dd&quot;일&quot;"/>
    <numFmt numFmtId="193" formatCode="0_ "/>
    <numFmt numFmtId="194" formatCode="\-"/>
    <numFmt numFmtId="195" formatCode="##,###,###"/>
    <numFmt numFmtId="196" formatCode="??,??0"/>
    <numFmt numFmtId="197" formatCode="??0"/>
    <numFmt numFmtId="198" formatCode="?\ ??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바탕체"/>
      <family val="1"/>
    </font>
    <font>
      <sz val="12"/>
      <name val="돋움"/>
      <family val="3"/>
    </font>
    <font>
      <sz val="11"/>
      <name val="바탕체"/>
      <family val="1"/>
    </font>
    <font>
      <sz val="10"/>
      <name val="돋움"/>
      <family val="3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2"/>
      <name val="바탕체"/>
      <family val="1"/>
    </font>
    <font>
      <vertAlign val="superscript"/>
      <sz val="11"/>
      <name val="바탕체"/>
      <family val="1"/>
    </font>
    <font>
      <vertAlign val="superscript"/>
      <sz val="10"/>
      <name val="바탕체"/>
      <family val="1"/>
    </font>
    <font>
      <b/>
      <sz val="11"/>
      <name val="바탕체"/>
      <family val="1"/>
    </font>
    <font>
      <sz val="11"/>
      <color indexed="10"/>
      <name val="바탕체"/>
      <family val="1"/>
    </font>
    <font>
      <sz val="10"/>
      <color indexed="10"/>
      <name val="바탕체"/>
      <family val="1"/>
    </font>
    <font>
      <b/>
      <sz val="11"/>
      <color indexed="10"/>
      <name val="바탕체"/>
      <family val="1"/>
    </font>
    <font>
      <b/>
      <sz val="12"/>
      <name val="바탕체"/>
      <family val="1"/>
    </font>
    <font>
      <sz val="10"/>
      <name val="굴림"/>
      <family val="3"/>
    </font>
    <font>
      <b/>
      <sz val="16"/>
      <name val="돋움"/>
      <family val="3"/>
    </font>
    <font>
      <sz val="11"/>
      <name val="돋움체"/>
      <family val="3"/>
    </font>
    <font>
      <b/>
      <sz val="14"/>
      <name val="돋움체"/>
      <family val="3"/>
    </font>
    <font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sz val="11"/>
      <color indexed="54"/>
      <name val="바탕체"/>
      <family val="1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sz val="12"/>
      <color indexed="8"/>
      <name val="바탕체"/>
      <family val="1"/>
    </font>
    <font>
      <sz val="11"/>
      <color theme="1"/>
      <name val="바탕체"/>
      <family val="1"/>
    </font>
    <font>
      <sz val="10"/>
      <color theme="1" tint="0.04998999834060669"/>
      <name val="바탕체"/>
      <family val="1"/>
    </font>
    <font>
      <sz val="11"/>
      <color theme="1" tint="0.04998999834060669"/>
      <name val="바탕체"/>
      <family val="1"/>
    </font>
    <font>
      <sz val="12"/>
      <color theme="1" tint="0.04998999834060669"/>
      <name val="바탕체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3" applyNumberFormat="0" applyAlignment="0" applyProtection="0"/>
    <xf numFmtId="0" fontId="30" fillId="3" borderId="0" applyNumberFormat="0" applyBorder="0" applyAlignment="0" applyProtection="0"/>
    <xf numFmtId="0" fontId="26" fillId="21" borderId="4" applyNumberFormat="0" applyFont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11" applyNumberFormat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/>
    </xf>
    <xf numFmtId="177" fontId="7" fillId="0" borderId="0" xfId="50" applyFont="1" applyFill="1" applyBorder="1" applyAlignment="1">
      <alignment vertical="center"/>
    </xf>
    <xf numFmtId="177" fontId="7" fillId="0" borderId="0" xfId="50" applyFont="1" applyFill="1" applyBorder="1" applyAlignment="1">
      <alignment horizontal="right" vertical="center"/>
    </xf>
    <xf numFmtId="41" fontId="7" fillId="0" borderId="0" xfId="5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/>
    </xf>
    <xf numFmtId="41" fontId="5" fillId="0" borderId="0" xfId="5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41" fontId="7" fillId="0" borderId="0" xfId="5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5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0" borderId="0" xfId="67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15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fill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83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left"/>
    </xf>
    <xf numFmtId="183" fontId="7" fillId="0" borderId="0" xfId="0" applyNumberFormat="1" applyFont="1" applyAlignment="1">
      <alignment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3" xfId="0" applyNumberFormat="1" applyFont="1" applyFill="1" applyBorder="1" applyAlignment="1">
      <alignment horizontal="center" vertical="center"/>
    </xf>
    <xf numFmtId="183" fontId="7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81" fontId="7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0" fillId="0" borderId="0" xfId="0" applyNumberFormat="1" applyFill="1" applyAlignment="1">
      <alignment horizontal="left"/>
    </xf>
    <xf numFmtId="41" fontId="7" fillId="0" borderId="0" xfId="50" applyNumberFormat="1" applyFont="1" applyFill="1" applyBorder="1" applyAlignment="1">
      <alignment horizontal="right" vertical="center"/>
    </xf>
    <xf numFmtId="41" fontId="7" fillId="0" borderId="0" xfId="80" applyNumberFormat="1" applyFont="1" applyFill="1" applyBorder="1" applyAlignment="1">
      <alignment vertical="center"/>
      <protection/>
    </xf>
    <xf numFmtId="41" fontId="7" fillId="0" borderId="0" xfId="52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7" fontId="7" fillId="0" borderId="0" xfId="50" applyFont="1" applyFill="1" applyAlignment="1">
      <alignment vertical="center"/>
    </xf>
    <xf numFmtId="41" fontId="7" fillId="0" borderId="0" xfId="50" applyNumberFormat="1" applyFont="1" applyFill="1" applyBorder="1" applyAlignment="1">
      <alignment horizontal="center" vertical="center"/>
    </xf>
    <xf numFmtId="183" fontId="7" fillId="0" borderId="0" xfId="50" applyNumberFormat="1" applyFont="1" applyFill="1" applyBorder="1" applyAlignment="1">
      <alignment horizontal="center" vertical="center"/>
    </xf>
    <xf numFmtId="41" fontId="16" fillId="0" borderId="0" xfId="50" applyNumberFormat="1" applyFont="1" applyFill="1" applyBorder="1" applyAlignment="1">
      <alignment horizontal="center" vertical="center"/>
    </xf>
    <xf numFmtId="183" fontId="16" fillId="0" borderId="0" xfId="5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 wrapText="1"/>
    </xf>
    <xf numFmtId="41" fontId="5" fillId="0" borderId="0" xfId="80" applyNumberFormat="1" applyFont="1" applyFill="1" applyBorder="1" applyAlignment="1">
      <alignment vertical="center"/>
      <protection/>
    </xf>
    <xf numFmtId="41" fontId="5" fillId="0" borderId="0" xfId="80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8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41" fontId="17" fillId="0" borderId="0" xfId="0" applyNumberFormat="1" applyFont="1" applyFill="1" applyAlignment="1">
      <alignment vertical="center"/>
    </xf>
    <xf numFmtId="181" fontId="17" fillId="0" borderId="14" xfId="0" applyNumberFormat="1" applyFont="1" applyFill="1" applyBorder="1" applyAlignment="1">
      <alignment vertical="center"/>
    </xf>
    <xf numFmtId="181" fontId="17" fillId="0" borderId="0" xfId="0" applyNumberFormat="1" applyFont="1" applyFill="1" applyAlignment="1">
      <alignment vertical="center"/>
    </xf>
    <xf numFmtId="183" fontId="18" fillId="0" borderId="0" xfId="0" applyNumberFormat="1" applyFont="1" applyFill="1" applyAlignment="1">
      <alignment vertical="center"/>
    </xf>
    <xf numFmtId="183" fontId="1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82" fontId="7" fillId="0" borderId="0" xfId="67" applyNumberFormat="1" applyFont="1" applyFill="1" applyAlignment="1">
      <alignment/>
    </xf>
    <xf numFmtId="41" fontId="7" fillId="0" borderId="0" xfId="80" applyNumberFormat="1" applyFont="1" applyFill="1" applyAlignment="1">
      <alignment horizontal="right" vertical="center"/>
      <protection/>
    </xf>
    <xf numFmtId="41" fontId="7" fillId="0" borderId="0" xfId="80" applyNumberFormat="1" applyFont="1" applyFill="1" applyBorder="1" applyAlignment="1">
      <alignment horizontal="center" vertical="center"/>
      <protection/>
    </xf>
    <xf numFmtId="181" fontId="7" fillId="0" borderId="2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19" xfId="5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41" fontId="7" fillId="0" borderId="19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41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center" vertical="center"/>
    </xf>
    <xf numFmtId="186" fontId="5" fillId="0" borderId="0" xfId="0" applyNumberFormat="1" applyFont="1" applyFill="1" applyBorder="1" applyAlignment="1">
      <alignment vertical="center"/>
    </xf>
    <xf numFmtId="177" fontId="2" fillId="0" borderId="0" xfId="50" applyFont="1" applyFill="1" applyAlignment="1">
      <alignment vertical="center"/>
    </xf>
    <xf numFmtId="177" fontId="2" fillId="0" borderId="0" xfId="50" applyFont="1" applyFill="1" applyBorder="1" applyAlignment="1">
      <alignment vertical="center"/>
    </xf>
    <xf numFmtId="183" fontId="2" fillId="0" borderId="0" xfId="50" applyNumberFormat="1" applyFont="1" applyFill="1" applyBorder="1" applyAlignment="1">
      <alignment horizontal="center" vertical="center"/>
    </xf>
    <xf numFmtId="41" fontId="2" fillId="0" borderId="0" xfId="50" applyNumberFormat="1" applyFont="1" applyFill="1" applyBorder="1" applyAlignment="1">
      <alignment horizontal="right" vertical="center"/>
    </xf>
    <xf numFmtId="181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186" fontId="2" fillId="0" borderId="0" xfId="5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87" fontId="7" fillId="0" borderId="14" xfId="0" applyNumberFormat="1" applyFont="1" applyFill="1" applyBorder="1" applyAlignment="1">
      <alignment vertical="center"/>
    </xf>
    <xf numFmtId="41" fontId="7" fillId="0" borderId="0" xfId="80" applyNumberFormat="1" applyFont="1" applyFill="1" applyBorder="1" applyAlignment="1">
      <alignment horizontal="right" vertical="center"/>
      <protection/>
    </xf>
    <xf numFmtId="41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horizontal="center"/>
    </xf>
    <xf numFmtId="181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187" fontId="17" fillId="0" borderId="0" xfId="0" applyNumberFormat="1" applyFont="1" applyFill="1" applyAlignme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 horizontal="right" vertical="center"/>
    </xf>
    <xf numFmtId="41" fontId="5" fillId="0" borderId="19" xfId="5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181" fontId="23" fillId="0" borderId="0" xfId="78" applyNumberFormat="1" applyFont="1" applyFill="1">
      <alignment/>
      <protection/>
    </xf>
    <xf numFmtId="0" fontId="24" fillId="0" borderId="0" xfId="78" applyFont="1" applyFill="1" applyAlignment="1">
      <alignment horizontal="left"/>
      <protection/>
    </xf>
    <xf numFmtId="0" fontId="23" fillId="0" borderId="0" xfId="78" applyFont="1" applyFill="1">
      <alignment/>
      <protection/>
    </xf>
    <xf numFmtId="0" fontId="0" fillId="0" borderId="0" xfId="78" applyFill="1">
      <alignment/>
      <protection/>
    </xf>
    <xf numFmtId="0" fontId="23" fillId="0" borderId="0" xfId="78" applyFont="1" applyFill="1" applyAlignment="1">
      <alignment horizontal="left"/>
      <protection/>
    </xf>
    <xf numFmtId="0" fontId="25" fillId="0" borderId="0" xfId="78" applyFont="1" applyFill="1" applyAlignment="1">
      <alignment horizontal="left" vertical="center"/>
      <protection/>
    </xf>
    <xf numFmtId="181" fontId="23" fillId="0" borderId="0" xfId="78" applyNumberFormat="1" applyFont="1" applyFill="1" applyAlignment="1">
      <alignment vertical="center"/>
      <protection/>
    </xf>
    <xf numFmtId="0" fontId="23" fillId="0" borderId="0" xfId="78" applyFont="1" applyFill="1" applyAlignment="1">
      <alignment horizontal="left" vertical="center"/>
      <protection/>
    </xf>
    <xf numFmtId="0" fontId="23" fillId="0" borderId="0" xfId="78" applyFont="1" applyFill="1" applyAlignment="1">
      <alignment vertical="center"/>
      <protection/>
    </xf>
    <xf numFmtId="0" fontId="7" fillId="0" borderId="0" xfId="78" applyFont="1" applyFill="1" applyAlignment="1">
      <alignment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23" fillId="0" borderId="13" xfId="78" applyFont="1" applyFill="1" applyBorder="1" applyAlignment="1">
      <alignment horizontal="center" vertical="center" wrapText="1"/>
      <protection/>
    </xf>
    <xf numFmtId="0" fontId="23" fillId="0" borderId="13" xfId="78" applyFont="1" applyBorder="1" applyAlignment="1">
      <alignment horizontal="center" vertical="center"/>
      <protection/>
    </xf>
    <xf numFmtId="181" fontId="23" fillId="0" borderId="13" xfId="78" applyNumberFormat="1" applyFont="1" applyFill="1" applyBorder="1" applyAlignment="1">
      <alignment horizontal="center" vertical="center"/>
      <protection/>
    </xf>
    <xf numFmtId="0" fontId="23" fillId="0" borderId="14" xfId="78" applyFont="1" applyFill="1" applyBorder="1" applyAlignment="1">
      <alignment horizontal="center" vertical="center"/>
      <protection/>
    </xf>
    <xf numFmtId="41" fontId="23" fillId="0" borderId="0" xfId="78" applyNumberFormat="1" applyFont="1" applyFill="1" applyAlignment="1">
      <alignment vertical="center"/>
      <protection/>
    </xf>
    <xf numFmtId="41" fontId="23" fillId="0" borderId="0" xfId="78" applyNumberFormat="1" applyFont="1" applyFill="1" applyBorder="1" applyAlignment="1">
      <alignment vertical="center"/>
      <protection/>
    </xf>
    <xf numFmtId="181" fontId="23" fillId="0" borderId="14" xfId="78" applyNumberFormat="1" applyFont="1" applyFill="1" applyBorder="1">
      <alignment/>
      <protection/>
    </xf>
    <xf numFmtId="0" fontId="0" fillId="0" borderId="0" xfId="78" applyFont="1" applyFill="1">
      <alignment/>
      <protection/>
    </xf>
    <xf numFmtId="0" fontId="0" fillId="0" borderId="0" xfId="78">
      <alignment/>
      <protection/>
    </xf>
    <xf numFmtId="0" fontId="25" fillId="0" borderId="0" xfId="78" applyFont="1" applyFill="1" applyAlignment="1">
      <alignment horizontal="left"/>
      <protection/>
    </xf>
    <xf numFmtId="182" fontId="0" fillId="0" borderId="0" xfId="67" applyNumberFormat="1" applyFont="1" applyFill="1" applyAlignment="1">
      <alignment/>
    </xf>
    <xf numFmtId="0" fontId="7" fillId="0" borderId="0" xfId="79" applyFont="1" applyFill="1" applyAlignment="1">
      <alignment horizontal="left"/>
      <protection/>
    </xf>
    <xf numFmtId="0" fontId="5" fillId="0" borderId="13" xfId="81" applyFont="1" applyFill="1" applyBorder="1" applyAlignment="1">
      <alignment horizontal="center" vertical="center"/>
      <protection/>
    </xf>
    <xf numFmtId="181" fontId="0" fillId="0" borderId="0" xfId="81" applyNumberFormat="1" applyFill="1">
      <alignment/>
      <protection/>
    </xf>
    <xf numFmtId="0" fontId="0" fillId="0" borderId="0" xfId="81" applyFill="1">
      <alignment/>
      <protection/>
    </xf>
    <xf numFmtId="0" fontId="5" fillId="0" borderId="0" xfId="81" applyFont="1" applyFill="1" applyAlignment="1">
      <alignment horizontal="left" vertical="center"/>
      <protection/>
    </xf>
    <xf numFmtId="181" fontId="5" fillId="0" borderId="0" xfId="81" applyNumberFormat="1" applyFont="1" applyFill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5" fillId="0" borderId="14" xfId="81" applyFont="1" applyFill="1" applyBorder="1" applyAlignment="1">
      <alignment horizontal="center" vertical="center"/>
      <protection/>
    </xf>
    <xf numFmtId="41" fontId="21" fillId="0" borderId="0" xfId="81" applyNumberFormat="1" applyFont="1" applyFill="1" applyBorder="1" applyAlignment="1">
      <alignment horizontal="center" vertical="center"/>
      <protection/>
    </xf>
    <xf numFmtId="41" fontId="7" fillId="0" borderId="0" xfId="81" applyNumberFormat="1" applyFont="1" applyFill="1" applyAlignment="1">
      <alignment vertical="center"/>
      <protection/>
    </xf>
    <xf numFmtId="0" fontId="5" fillId="0" borderId="0" xfId="81" applyFont="1" applyFill="1" applyAlignment="1">
      <alignment horizontal="left"/>
      <protection/>
    </xf>
    <xf numFmtId="0" fontId="0" fillId="0" borderId="0" xfId="79" applyFont="1" applyFill="1" applyAlignment="1">
      <alignment horizontal="center"/>
      <protection/>
    </xf>
    <xf numFmtId="0" fontId="0" fillId="0" borderId="0" xfId="79" applyFont="1" applyFill="1">
      <alignment/>
      <protection/>
    </xf>
    <xf numFmtId="181" fontId="0" fillId="0" borderId="0" xfId="79" applyNumberFormat="1" applyFont="1" applyFill="1">
      <alignment/>
      <protection/>
    </xf>
    <xf numFmtId="181" fontId="0" fillId="0" borderId="0" xfId="79" applyNumberFormat="1" applyFont="1" applyFill="1" applyAlignment="1">
      <alignment horizontal="center"/>
      <protection/>
    </xf>
    <xf numFmtId="0" fontId="7" fillId="0" borderId="0" xfId="79" applyFont="1" applyFill="1" applyAlignment="1">
      <alignment horizontal="left" vertical="center"/>
      <protection/>
    </xf>
    <xf numFmtId="181" fontId="7" fillId="0" borderId="0" xfId="79" applyNumberFormat="1" applyFont="1" applyFill="1" applyAlignment="1">
      <alignment horizontal="center" vertical="center"/>
      <protection/>
    </xf>
    <xf numFmtId="0" fontId="7" fillId="0" borderId="0" xfId="79" applyFont="1" applyFill="1" applyAlignment="1">
      <alignment horizontal="center" vertical="center"/>
      <protection/>
    </xf>
    <xf numFmtId="0" fontId="7" fillId="0" borderId="0" xfId="79" applyFont="1" applyFill="1" applyAlignment="1">
      <alignment vertical="center"/>
      <protection/>
    </xf>
    <xf numFmtId="0" fontId="7" fillId="0" borderId="12" xfId="79" applyFont="1" applyFill="1" applyBorder="1" applyAlignment="1">
      <alignment horizontal="center" vertical="center" wrapText="1"/>
      <protection/>
    </xf>
    <xf numFmtId="0" fontId="7" fillId="0" borderId="13" xfId="79" applyFont="1" applyFill="1" applyBorder="1" applyAlignment="1">
      <alignment horizontal="center" vertical="center"/>
      <protection/>
    </xf>
    <xf numFmtId="0" fontId="7" fillId="0" borderId="15" xfId="79" applyFont="1" applyFill="1" applyBorder="1" applyAlignment="1">
      <alignment horizontal="center" vertical="center" wrapText="1"/>
      <protection/>
    </xf>
    <xf numFmtId="0" fontId="7" fillId="0" borderId="14" xfId="79" applyFont="1" applyFill="1" applyBorder="1" applyAlignment="1">
      <alignment horizontal="center" vertical="center"/>
      <protection/>
    </xf>
    <xf numFmtId="41" fontId="7" fillId="0" borderId="0" xfId="79" applyNumberFormat="1" applyFont="1" applyFill="1" applyBorder="1" applyAlignment="1">
      <alignment vertical="center"/>
      <protection/>
    </xf>
    <xf numFmtId="41" fontId="7" fillId="0" borderId="0" xfId="79" applyNumberFormat="1" applyFont="1" applyFill="1" applyBorder="1" applyAlignment="1">
      <alignment horizontal="right" vertical="center" indent="2"/>
      <protection/>
    </xf>
    <xf numFmtId="183" fontId="7" fillId="0" borderId="0" xfId="79" applyNumberFormat="1" applyFont="1" applyFill="1" applyAlignment="1">
      <alignment horizontal="right" vertical="center"/>
      <protection/>
    </xf>
    <xf numFmtId="183" fontId="7" fillId="0" borderId="0" xfId="79" applyNumberFormat="1" applyFont="1" applyFill="1" applyAlignment="1">
      <alignment vertical="center"/>
      <protection/>
    </xf>
    <xf numFmtId="0" fontId="17" fillId="0" borderId="14" xfId="79" applyFont="1" applyFill="1" applyBorder="1" applyAlignment="1">
      <alignment horizontal="left" vertical="center"/>
      <protection/>
    </xf>
    <xf numFmtId="186" fontId="7" fillId="0" borderId="19" xfId="79" applyNumberFormat="1" applyFont="1" applyFill="1" applyBorder="1" applyAlignment="1">
      <alignment horizontal="center" vertical="center"/>
      <protection/>
    </xf>
    <xf numFmtId="183" fontId="7" fillId="0" borderId="0" xfId="79" applyNumberFormat="1" applyFont="1" applyFill="1" applyBorder="1" applyAlignment="1">
      <alignment horizontal="center" vertical="center"/>
      <protection/>
    </xf>
    <xf numFmtId="0" fontId="17" fillId="0" borderId="0" xfId="79" applyFont="1" applyFill="1" applyAlignment="1">
      <alignment vertical="center"/>
      <protection/>
    </xf>
    <xf numFmtId="0" fontId="7" fillId="0" borderId="14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41" fontId="0" fillId="0" borderId="0" xfId="5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4" xfId="80" applyNumberFormat="1" applyFont="1" applyFill="1" applyBorder="1" applyAlignment="1">
      <alignment vertical="center"/>
      <protection/>
    </xf>
    <xf numFmtId="0" fontId="7" fillId="0" borderId="20" xfId="0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41" fontId="5" fillId="0" borderId="14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0" xfId="81" applyNumberFormat="1" applyFont="1" applyFill="1" applyBorder="1" applyAlignment="1">
      <alignment vertical="center"/>
      <protection/>
    </xf>
    <xf numFmtId="41" fontId="5" fillId="0" borderId="0" xfId="52" applyNumberFormat="1" applyFont="1" applyFill="1" applyBorder="1" applyAlignment="1">
      <alignment horizontal="center" vertical="center"/>
    </xf>
    <xf numFmtId="195" fontId="43" fillId="0" borderId="0" xfId="70" applyNumberFormat="1" applyFont="1" applyBorder="1" applyAlignment="1">
      <alignment horizontal="center" vertical="center"/>
      <protection/>
    </xf>
    <xf numFmtId="195" fontId="43" fillId="0" borderId="0" xfId="71" applyNumberFormat="1" applyFont="1" applyBorder="1" applyAlignment="1">
      <alignment horizontal="center" vertical="center"/>
      <protection/>
    </xf>
    <xf numFmtId="195" fontId="43" fillId="0" borderId="0" xfId="72" applyNumberFormat="1" applyFont="1" applyBorder="1" applyAlignment="1">
      <alignment horizontal="center" vertical="center"/>
      <protection/>
    </xf>
    <xf numFmtId="195" fontId="43" fillId="0" borderId="0" xfId="73" applyNumberFormat="1" applyFont="1" applyBorder="1" applyAlignment="1">
      <alignment horizontal="center" vertical="center"/>
      <protection/>
    </xf>
    <xf numFmtId="195" fontId="43" fillId="0" borderId="0" xfId="74" applyNumberFormat="1" applyFont="1" applyBorder="1" applyAlignment="1">
      <alignment horizontal="center" vertical="center"/>
      <protection/>
    </xf>
    <xf numFmtId="195" fontId="43" fillId="0" borderId="0" xfId="75" applyNumberFormat="1" applyFont="1" applyFill="1" applyBorder="1" applyAlignment="1">
      <alignment horizontal="center" vertical="center"/>
      <protection/>
    </xf>
    <xf numFmtId="195" fontId="43" fillId="0" borderId="0" xfId="76" applyNumberFormat="1" applyFont="1" applyBorder="1" applyAlignment="1">
      <alignment horizontal="center" vertical="center"/>
      <protection/>
    </xf>
    <xf numFmtId="195" fontId="43" fillId="0" borderId="0" xfId="77" applyNumberFormat="1" applyFont="1" applyBorder="1" applyAlignment="1">
      <alignment horizontal="center" vertical="center"/>
      <protection/>
    </xf>
    <xf numFmtId="0" fontId="43" fillId="0" borderId="0" xfId="69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7" fillId="0" borderId="22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vertical="center"/>
    </xf>
    <xf numFmtId="177" fontId="5" fillId="0" borderId="0" xfId="51" applyFont="1" applyFill="1" applyBorder="1" applyAlignment="1">
      <alignment vertical="center"/>
    </xf>
    <xf numFmtId="177" fontId="5" fillId="0" borderId="0" xfId="51" applyFont="1" applyFill="1" applyBorder="1" applyAlignment="1">
      <alignment horizontal="right" vertical="center"/>
    </xf>
    <xf numFmtId="177" fontId="5" fillId="0" borderId="0" xfId="51" applyFont="1" applyFill="1" applyAlignment="1">
      <alignment horizontal="right" vertical="center"/>
    </xf>
    <xf numFmtId="177" fontId="5" fillId="0" borderId="0" xfId="51" applyFont="1" applyFill="1" applyAlignment="1">
      <alignment vertical="center"/>
    </xf>
    <xf numFmtId="177" fontId="5" fillId="0" borderId="19" xfId="51" applyFont="1" applyFill="1" applyBorder="1" applyAlignment="1">
      <alignment horizontal="right" vertical="center"/>
    </xf>
    <xf numFmtId="177" fontId="7" fillId="0" borderId="0" xfId="51" applyFont="1" applyFill="1" applyAlignment="1">
      <alignment horizontal="right" vertical="center"/>
    </xf>
    <xf numFmtId="177" fontId="7" fillId="0" borderId="19" xfId="51" applyFont="1" applyFill="1" applyBorder="1" applyAlignment="1">
      <alignment horizontal="right" vertical="center"/>
    </xf>
    <xf numFmtId="177" fontId="7" fillId="0" borderId="0" xfId="51" applyFont="1" applyFill="1" applyBorder="1" applyAlignment="1">
      <alignment horizontal="right" vertical="center"/>
    </xf>
    <xf numFmtId="177" fontId="2" fillId="0" borderId="0" xfId="51" applyFont="1" applyFill="1" applyAlignment="1">
      <alignment horizontal="right" vertical="center"/>
    </xf>
    <xf numFmtId="177" fontId="5" fillId="0" borderId="0" xfId="51" applyFont="1" applyFill="1" applyBorder="1" applyAlignment="1">
      <alignment horizontal="center" vertical="center"/>
    </xf>
    <xf numFmtId="177" fontId="7" fillId="0" borderId="19" xfId="51" applyFont="1" applyFill="1" applyBorder="1" applyAlignment="1">
      <alignment vertical="center"/>
    </xf>
    <xf numFmtId="177" fontId="7" fillId="0" borderId="20" xfId="51" applyFont="1" applyFill="1" applyBorder="1" applyAlignment="1">
      <alignment vertical="center"/>
    </xf>
    <xf numFmtId="177" fontId="7" fillId="0" borderId="0" xfId="51" applyFont="1" applyFill="1" applyBorder="1" applyAlignment="1">
      <alignment vertical="center"/>
    </xf>
    <xf numFmtId="177" fontId="44" fillId="0" borderId="14" xfId="51" applyFont="1" applyFill="1" applyBorder="1" applyAlignment="1">
      <alignment horizontal="right" vertical="center"/>
    </xf>
    <xf numFmtId="41" fontId="7" fillId="0" borderId="19" xfId="51" applyNumberFormat="1" applyFont="1" applyFill="1" applyBorder="1" applyAlignment="1">
      <alignment vertical="center"/>
    </xf>
    <xf numFmtId="41" fontId="7" fillId="0" borderId="20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44" fillId="0" borderId="14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horizontal="right" vertical="center"/>
    </xf>
    <xf numFmtId="41" fontId="0" fillId="0" borderId="0" xfId="0" applyNumberFormat="1" applyAlignment="1">
      <alignment/>
    </xf>
    <xf numFmtId="177" fontId="7" fillId="0" borderId="0" xfId="51" applyFont="1" applyBorder="1" applyAlignment="1">
      <alignment horizontal="center" vertical="center"/>
    </xf>
    <xf numFmtId="177" fontId="7" fillId="0" borderId="13" xfId="51" applyFont="1" applyBorder="1" applyAlignment="1">
      <alignment horizontal="center" vertical="center"/>
    </xf>
    <xf numFmtId="177" fontId="7" fillId="0" borderId="12" xfId="51" applyFont="1" applyBorder="1" applyAlignment="1">
      <alignment horizontal="center" vertical="center"/>
    </xf>
    <xf numFmtId="177" fontId="7" fillId="0" borderId="13" xfId="51" applyFont="1" applyBorder="1" applyAlignment="1">
      <alignment horizontal="center" vertical="center" wrapText="1"/>
    </xf>
    <xf numFmtId="177" fontId="7" fillId="0" borderId="15" xfId="51" applyFont="1" applyBorder="1" applyAlignment="1">
      <alignment horizontal="center" vertical="center" wrapText="1"/>
    </xf>
    <xf numFmtId="177" fontId="7" fillId="0" borderId="0" xfId="51" applyFont="1" applyBorder="1" applyAlignment="1">
      <alignment vertical="center"/>
    </xf>
    <xf numFmtId="177" fontId="7" fillId="0" borderId="0" xfId="51" applyFont="1" applyAlignment="1">
      <alignment vertical="center"/>
    </xf>
    <xf numFmtId="177" fontId="7" fillId="0" borderId="14" xfId="51" applyFont="1" applyBorder="1" applyAlignment="1">
      <alignment horizontal="center" vertical="center"/>
    </xf>
    <xf numFmtId="177" fontId="7" fillId="0" borderId="0" xfId="51" applyFont="1" applyAlignment="1">
      <alignment horizontal="center" vertical="center"/>
    </xf>
    <xf numFmtId="41" fontId="7" fillId="0" borderId="0" xfId="51" applyNumberFormat="1" applyFont="1" applyFill="1" applyAlignment="1">
      <alignment horizontal="right" vertical="center"/>
    </xf>
    <xf numFmtId="41" fontId="17" fillId="0" borderId="0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5" fillId="0" borderId="14" xfId="51" applyNumberFormat="1" applyFont="1" applyFill="1" applyBorder="1" applyAlignment="1">
      <alignment horizontal="right" vertical="center"/>
    </xf>
    <xf numFmtId="41" fontId="5" fillId="0" borderId="14" xfId="51" applyNumberFormat="1" applyFont="1" applyFill="1" applyBorder="1" applyAlignment="1">
      <alignment vertical="center"/>
    </xf>
    <xf numFmtId="183" fontId="5" fillId="0" borderId="0" xfId="51" applyNumberFormat="1" applyFont="1" applyFill="1" applyBorder="1" applyAlignment="1">
      <alignment vertical="center"/>
    </xf>
    <xf numFmtId="177" fontId="7" fillId="0" borderId="0" xfId="51" applyFont="1" applyFill="1" applyAlignment="1">
      <alignment vertical="center"/>
    </xf>
    <xf numFmtId="41" fontId="7" fillId="0" borderId="0" xfId="51" applyNumberFormat="1" applyFont="1" applyFill="1" applyAlignment="1">
      <alignment vertical="center"/>
    </xf>
    <xf numFmtId="187" fontId="7" fillId="0" borderId="0" xfId="51" applyNumberFormat="1" applyFont="1" applyFill="1" applyAlignment="1">
      <alignment vertical="center"/>
    </xf>
    <xf numFmtId="186" fontId="7" fillId="0" borderId="19" xfId="51" applyNumberFormat="1" applyFont="1" applyFill="1" applyBorder="1" applyAlignment="1">
      <alignment horizontal="right" vertical="center"/>
    </xf>
    <xf numFmtId="186" fontId="7" fillId="0" borderId="0" xfId="51" applyNumberFormat="1" applyFont="1" applyFill="1" applyBorder="1" applyAlignment="1">
      <alignment horizontal="right" vertical="center"/>
    </xf>
    <xf numFmtId="0" fontId="5" fillId="0" borderId="0" xfId="81" applyFont="1" applyFill="1" applyAlignment="1">
      <alignment horizontal="right" vertical="center"/>
      <protection/>
    </xf>
    <xf numFmtId="0" fontId="17" fillId="0" borderId="0" xfId="0" applyFont="1" applyFill="1" applyBorder="1" applyAlignment="1">
      <alignment horizontal="center" vertical="center"/>
    </xf>
    <xf numFmtId="181" fontId="48" fillId="0" borderId="14" xfId="0" applyNumberFormat="1" applyFont="1" applyFill="1" applyBorder="1" applyAlignment="1">
      <alignment horizontal="center" vertical="center"/>
    </xf>
    <xf numFmtId="41" fontId="48" fillId="0" borderId="0" xfId="51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177" fontId="49" fillId="0" borderId="0" xfId="51" applyFont="1" applyFill="1" applyAlignment="1">
      <alignment vertical="center"/>
    </xf>
    <xf numFmtId="177" fontId="49" fillId="0" borderId="0" xfId="51" applyFont="1" applyFill="1" applyAlignment="1">
      <alignment horizontal="right" vertical="center"/>
    </xf>
    <xf numFmtId="177" fontId="49" fillId="0" borderId="0" xfId="5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14" xfId="0" applyFont="1" applyFill="1" applyBorder="1" applyAlignment="1">
      <alignment vertical="center"/>
    </xf>
    <xf numFmtId="41" fontId="49" fillId="0" borderId="0" xfId="0" applyNumberFormat="1" applyFont="1" applyFill="1" applyAlignment="1">
      <alignment vertical="center"/>
    </xf>
    <xf numFmtId="41" fontId="49" fillId="0" borderId="0" xfId="0" applyNumberFormat="1" applyFont="1" applyFill="1" applyBorder="1" applyAlignment="1">
      <alignment vertical="center"/>
    </xf>
    <xf numFmtId="0" fontId="49" fillId="0" borderId="16" xfId="0" applyFont="1" applyFill="1" applyBorder="1" applyAlignment="1">
      <alignment horizontal="center" vertical="center"/>
    </xf>
    <xf numFmtId="177" fontId="49" fillId="0" borderId="23" xfId="51" applyFont="1" applyFill="1" applyBorder="1" applyAlignment="1">
      <alignment vertical="center"/>
    </xf>
    <xf numFmtId="41" fontId="49" fillId="0" borderId="17" xfId="0" applyNumberFormat="1" applyFont="1" applyFill="1" applyBorder="1" applyAlignment="1">
      <alignment vertical="center"/>
    </xf>
    <xf numFmtId="41" fontId="49" fillId="0" borderId="17" xfId="0" applyNumberFormat="1" applyFont="1" applyFill="1" applyBorder="1" applyAlignment="1">
      <alignment horizontal="right" vertical="center"/>
    </xf>
    <xf numFmtId="41" fontId="50" fillId="0" borderId="14" xfId="0" applyNumberFormat="1" applyFont="1" applyFill="1" applyBorder="1" applyAlignment="1">
      <alignment horizontal="center" vertical="center"/>
    </xf>
    <xf numFmtId="41" fontId="50" fillId="0" borderId="19" xfId="0" applyNumberFormat="1" applyFont="1" applyFill="1" applyBorder="1" applyAlignment="1">
      <alignment horizontal="right" vertical="center"/>
    </xf>
    <xf numFmtId="41" fontId="50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183" fontId="50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left" vertical="center"/>
    </xf>
    <xf numFmtId="186" fontId="51" fillId="0" borderId="19" xfId="0" applyNumberFormat="1" applyFont="1" applyFill="1" applyBorder="1" applyAlignment="1">
      <alignment horizontal="right" vertical="center"/>
    </xf>
    <xf numFmtId="183" fontId="51" fillId="0" borderId="0" xfId="0" applyNumberFormat="1" applyFont="1" applyFill="1" applyAlignment="1">
      <alignment horizontal="right" vertical="center"/>
    </xf>
    <xf numFmtId="183" fontId="51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center" vertical="center"/>
    </xf>
    <xf numFmtId="41" fontId="50" fillId="0" borderId="0" xfId="0" applyNumberFormat="1" applyFont="1" applyFill="1" applyBorder="1" applyAlignment="1">
      <alignment horizontal="right" vertical="center"/>
    </xf>
    <xf numFmtId="41" fontId="49" fillId="0" borderId="0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horizontal="center" vertical="center"/>
    </xf>
    <xf numFmtId="41" fontId="50" fillId="0" borderId="0" xfId="0" applyNumberFormat="1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41" fontId="50" fillId="0" borderId="0" xfId="0" applyNumberFormat="1" applyFont="1" applyFill="1" applyAlignment="1">
      <alignment vertical="center"/>
    </xf>
    <xf numFmtId="41" fontId="50" fillId="0" borderId="0" xfId="0" applyNumberFormat="1" applyFont="1" applyFill="1" applyBorder="1" applyAlignment="1">
      <alignment horizontal="right" vertical="center" wrapText="1"/>
    </xf>
    <xf numFmtId="186" fontId="50" fillId="0" borderId="0" xfId="0" applyNumberFormat="1" applyFont="1" applyFill="1" applyBorder="1" applyAlignment="1">
      <alignment vertical="center"/>
    </xf>
    <xf numFmtId="177" fontId="7" fillId="0" borderId="14" xfId="51" applyFont="1" applyFill="1" applyBorder="1" applyAlignment="1">
      <alignment horizontal="center" vertical="center"/>
    </xf>
    <xf numFmtId="177" fontId="7" fillId="0" borderId="0" xfId="51" applyFont="1" applyFill="1" applyAlignment="1">
      <alignment horizontal="center" vertical="center"/>
    </xf>
    <xf numFmtId="177" fontId="50" fillId="0" borderId="0" xfId="51" applyFont="1" applyFill="1" applyAlignment="1">
      <alignment horizontal="center" vertical="center"/>
    </xf>
    <xf numFmtId="177" fontId="7" fillId="0" borderId="13" xfId="51" applyFont="1" applyFill="1" applyBorder="1" applyAlignment="1">
      <alignment horizontal="center" vertical="center"/>
    </xf>
    <xf numFmtId="177" fontId="7" fillId="0" borderId="12" xfId="51" applyFont="1" applyFill="1" applyBorder="1" applyAlignment="1">
      <alignment horizontal="center" vertical="center"/>
    </xf>
    <xf numFmtId="177" fontId="7" fillId="0" borderId="13" xfId="51" applyFont="1" applyFill="1" applyBorder="1" applyAlignment="1">
      <alignment horizontal="center" vertical="center" wrapText="1"/>
    </xf>
    <xf numFmtId="177" fontId="7" fillId="0" borderId="15" xfId="5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41" fontId="44" fillId="0" borderId="0" xfId="51" applyNumberFormat="1" applyFont="1" applyFill="1" applyBorder="1" applyAlignment="1">
      <alignment vertical="center"/>
    </xf>
    <xf numFmtId="41" fontId="7" fillId="0" borderId="14" xfId="51" applyNumberFormat="1" applyFont="1" applyFill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181" fontId="7" fillId="0" borderId="25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50" fillId="0" borderId="20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14" xfId="0" applyNumberFormat="1" applyFont="1" applyFill="1" applyBorder="1" applyAlignment="1">
      <alignment vertical="center"/>
    </xf>
    <xf numFmtId="183" fontId="7" fillId="0" borderId="19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177" fontId="7" fillId="0" borderId="0" xfId="51" applyFont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81" applyFont="1" applyFill="1" applyBorder="1" applyAlignment="1">
      <alignment horizontal="center" vertical="center" wrapText="1"/>
      <protection/>
    </xf>
    <xf numFmtId="181" fontId="10" fillId="0" borderId="0" xfId="81" applyNumberFormat="1" applyFont="1" applyFill="1" applyAlignment="1">
      <alignment horizontal="left"/>
      <protection/>
    </xf>
    <xf numFmtId="0" fontId="5" fillId="0" borderId="12" xfId="81" applyFont="1" applyFill="1" applyBorder="1" applyAlignment="1">
      <alignment horizontal="center" vertical="center" wrapText="1"/>
      <protection/>
    </xf>
    <xf numFmtId="0" fontId="5" fillId="0" borderId="13" xfId="81" applyFont="1" applyFill="1" applyBorder="1" applyAlignment="1">
      <alignment horizontal="center" vertical="center"/>
      <protection/>
    </xf>
    <xf numFmtId="181" fontId="5" fillId="0" borderId="13" xfId="81" applyNumberFormat="1" applyFont="1" applyFill="1" applyBorder="1" applyAlignment="1">
      <alignment horizontal="center" vertical="center"/>
      <protection/>
    </xf>
    <xf numFmtId="0" fontId="5" fillId="0" borderId="25" xfId="81" applyFont="1" applyFill="1" applyBorder="1" applyAlignment="1">
      <alignment horizontal="center" vertical="center" wrapText="1"/>
      <protection/>
    </xf>
    <xf numFmtId="0" fontId="5" fillId="0" borderId="18" xfId="81" applyFont="1" applyFill="1" applyBorder="1" applyAlignment="1">
      <alignment horizontal="center" vertical="center"/>
      <protection/>
    </xf>
    <xf numFmtId="0" fontId="5" fillId="0" borderId="18" xfId="81" applyFont="1" applyFill="1" applyBorder="1" applyAlignment="1">
      <alignment horizontal="center" vertical="center" wrapText="1"/>
      <protection/>
    </xf>
    <xf numFmtId="0" fontId="5" fillId="0" borderId="15" xfId="81" applyFont="1" applyFill="1" applyBorder="1" applyAlignment="1">
      <alignment horizontal="center" vertical="center" wrapText="1"/>
      <protection/>
    </xf>
    <xf numFmtId="0" fontId="5" fillId="0" borderId="15" xfId="81" applyFont="1" applyFill="1" applyBorder="1" applyAlignment="1">
      <alignment horizontal="center" vertical="center"/>
      <protection/>
    </xf>
    <xf numFmtId="0" fontId="10" fillId="0" borderId="0" xfId="79" applyFont="1" applyFill="1" applyAlignment="1">
      <alignment horizontal="left"/>
      <protection/>
    </xf>
    <xf numFmtId="0" fontId="7" fillId="0" borderId="0" xfId="79" applyFont="1" applyFill="1" applyAlignment="1">
      <alignment horizontal="left"/>
      <protection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Alignment="1">
      <alignment horizontal="left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Fill="1" applyAlignment="1">
      <alignment horizontal="center"/>
    </xf>
    <xf numFmtId="181" fontId="10" fillId="0" borderId="0" xfId="0" applyNumberFormat="1" applyFont="1" applyFill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81" fontId="5" fillId="0" borderId="25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10" fillId="0" borderId="0" xfId="67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3" fillId="0" borderId="21" xfId="78" applyFont="1" applyFill="1" applyBorder="1" applyAlignment="1">
      <alignment horizontal="center" vertical="center" wrapText="1"/>
      <protection/>
    </xf>
    <xf numFmtId="0" fontId="23" fillId="0" borderId="14" xfId="78" applyFont="1" applyFill="1" applyBorder="1" applyAlignment="1">
      <alignment horizontal="center" vertical="center" wrapText="1"/>
      <protection/>
    </xf>
    <xf numFmtId="0" fontId="23" fillId="0" borderId="16" xfId="78" applyFont="1" applyFill="1" applyBorder="1" applyAlignment="1">
      <alignment horizontal="center" vertical="center" wrapText="1"/>
      <protection/>
    </xf>
    <xf numFmtId="0" fontId="23" fillId="0" borderId="15" xfId="78" applyFont="1" applyBorder="1" applyAlignment="1">
      <alignment horizontal="center" vertical="center"/>
      <protection/>
    </xf>
    <xf numFmtId="0" fontId="23" fillId="0" borderId="2" xfId="78" applyFont="1" applyBorder="1" applyAlignment="1">
      <alignment horizontal="center" vertical="center"/>
      <protection/>
    </xf>
    <xf numFmtId="0" fontId="23" fillId="0" borderId="12" xfId="78" applyFont="1" applyBorder="1" applyAlignment="1">
      <alignment horizontal="center" vertical="center"/>
      <protection/>
    </xf>
    <xf numFmtId="0" fontId="23" fillId="0" borderId="13" xfId="78" applyFont="1" applyFill="1" applyBorder="1" applyAlignment="1">
      <alignment horizontal="center" vertical="center"/>
      <protection/>
    </xf>
    <xf numFmtId="0" fontId="23" fillId="0" borderId="15" xfId="78" applyFont="1" applyFill="1" applyBorder="1" applyAlignment="1">
      <alignment horizontal="center" vertical="center"/>
      <protection/>
    </xf>
    <xf numFmtId="0" fontId="23" fillId="0" borderId="13" xfId="78" applyFont="1" applyFill="1" applyBorder="1" applyAlignment="1">
      <alignment horizontal="center" vertical="center" wrapText="1"/>
      <protection/>
    </xf>
    <xf numFmtId="0" fontId="23" fillId="0" borderId="12" xfId="78" applyFont="1" applyFill="1" applyBorder="1" applyAlignment="1">
      <alignment horizontal="center" vertical="center"/>
      <protection/>
    </xf>
    <xf numFmtId="0" fontId="23" fillId="0" borderId="13" xfId="78" applyFont="1" applyBorder="1" applyAlignment="1">
      <alignment horizontal="center" vertical="center"/>
      <protection/>
    </xf>
    <xf numFmtId="0" fontId="23" fillId="0" borderId="15" xfId="78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left"/>
    </xf>
    <xf numFmtId="188" fontId="7" fillId="0" borderId="2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7" fontId="20" fillId="0" borderId="0" xfId="51" applyFont="1" applyFill="1" applyAlignment="1">
      <alignment horizontal="left" vertical="center"/>
    </xf>
    <xf numFmtId="177" fontId="7" fillId="0" borderId="0" xfId="51" applyFont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_Sheet1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표준 10" xfId="68"/>
    <cellStyle name="표준 11" xfId="69"/>
    <cellStyle name="표준 2" xfId="70"/>
    <cellStyle name="표준 3" xfId="71"/>
    <cellStyle name="표준 4" xfId="72"/>
    <cellStyle name="표준 5" xfId="73"/>
    <cellStyle name="표준 6" xfId="74"/>
    <cellStyle name="표준 7" xfId="75"/>
    <cellStyle name="표준 8" xfId="76"/>
    <cellStyle name="표준 9" xfId="77"/>
    <cellStyle name="표준_12. 보건" xfId="78"/>
    <cellStyle name="표준_12. 보건_남구통계연보 자료-23" xfId="79"/>
    <cellStyle name="표준_Sheet1" xfId="80"/>
    <cellStyle name="표준_남구통계연보 자료-23" xfId="81"/>
    <cellStyle name="Hyperlink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48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0.6640625" style="15" customWidth="1"/>
    <col min="2" max="4" width="13.77734375" style="15" customWidth="1"/>
    <col min="5" max="5" width="13.88671875" style="15" customWidth="1"/>
    <col min="6" max="12" width="11.77734375" style="15" customWidth="1"/>
    <col min="13" max="16384" width="8.88671875" style="15" customWidth="1"/>
  </cols>
  <sheetData>
    <row r="1" ht="15" customHeight="1"/>
    <row r="2" spans="1:12" s="17" customFormat="1" ht="19.5" customHeight="1">
      <c r="A2" s="416" t="s">
        <v>307</v>
      </c>
      <c r="B2" s="416"/>
      <c r="C2" s="416"/>
      <c r="E2" s="47"/>
      <c r="F2" s="47"/>
      <c r="G2" s="47"/>
      <c r="H2" s="47"/>
      <c r="I2" s="47"/>
      <c r="J2" s="47"/>
      <c r="K2" s="47"/>
      <c r="L2" s="47"/>
    </row>
    <row r="3" spans="1:12" s="17" customFormat="1" ht="12.75" customHeight="1">
      <c r="A3" s="47"/>
      <c r="B3" s="47"/>
      <c r="C3" s="26" t="s">
        <v>0</v>
      </c>
      <c r="D3" s="47"/>
      <c r="E3" s="47"/>
      <c r="F3" s="47"/>
      <c r="G3" s="47"/>
      <c r="H3" s="47"/>
      <c r="I3" s="47"/>
      <c r="J3" s="47"/>
      <c r="K3" s="47"/>
      <c r="L3" s="47"/>
    </row>
    <row r="4" spans="1:12" s="21" customFormat="1" ht="19.5" customHeight="1">
      <c r="A4" s="36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6" t="s">
        <v>0</v>
      </c>
    </row>
    <row r="5" spans="1:12" s="21" customFormat="1" ht="51" customHeight="1">
      <c r="A5" s="82" t="s">
        <v>196</v>
      </c>
      <c r="B5" s="42" t="s">
        <v>174</v>
      </c>
      <c r="C5" s="42" t="s">
        <v>439</v>
      </c>
      <c r="D5" s="42" t="s">
        <v>144</v>
      </c>
      <c r="E5" s="42" t="s">
        <v>175</v>
      </c>
      <c r="F5" s="38" t="s">
        <v>56</v>
      </c>
      <c r="G5" s="38" t="s">
        <v>57</v>
      </c>
      <c r="H5" s="38" t="s">
        <v>108</v>
      </c>
      <c r="I5" s="42" t="s">
        <v>249</v>
      </c>
      <c r="J5" s="43" t="s">
        <v>136</v>
      </c>
      <c r="K5" s="43" t="s">
        <v>179</v>
      </c>
      <c r="L5" s="39" t="s">
        <v>250</v>
      </c>
    </row>
    <row r="6" spans="1:12" s="21" customFormat="1" ht="27" customHeight="1">
      <c r="A6" s="44" t="s">
        <v>146</v>
      </c>
      <c r="B6" s="311">
        <v>5626</v>
      </c>
      <c r="C6" s="311">
        <v>0</v>
      </c>
      <c r="D6" s="311">
        <v>4723</v>
      </c>
      <c r="E6" s="311">
        <v>2249</v>
      </c>
      <c r="F6" s="311">
        <v>6393</v>
      </c>
      <c r="G6" s="311">
        <v>383</v>
      </c>
      <c r="H6" s="311">
        <v>6542</v>
      </c>
      <c r="I6" s="311">
        <v>298</v>
      </c>
      <c r="J6" s="306">
        <v>22661</v>
      </c>
      <c r="K6" s="306">
        <v>0</v>
      </c>
      <c r="L6" s="306">
        <v>733</v>
      </c>
    </row>
    <row r="7" spans="1:12" s="21" customFormat="1" ht="27" customHeight="1">
      <c r="A7" s="44" t="s">
        <v>160</v>
      </c>
      <c r="B7" s="311">
        <v>5311</v>
      </c>
      <c r="C7" s="311">
        <v>1</v>
      </c>
      <c r="D7" s="311">
        <v>4456</v>
      </c>
      <c r="E7" s="311">
        <v>2050</v>
      </c>
      <c r="F7" s="311">
        <v>4960</v>
      </c>
      <c r="G7" s="311">
        <v>392</v>
      </c>
      <c r="H7" s="311">
        <v>6415</v>
      </c>
      <c r="I7" s="311">
        <v>202</v>
      </c>
      <c r="J7" s="306">
        <v>31944</v>
      </c>
      <c r="K7" s="306">
        <v>2</v>
      </c>
      <c r="L7" s="306">
        <v>831</v>
      </c>
    </row>
    <row r="8" spans="1:12" s="21" customFormat="1" ht="27" customHeight="1">
      <c r="A8" s="44" t="s">
        <v>171</v>
      </c>
      <c r="B8" s="311">
        <v>5284</v>
      </c>
      <c r="C8" s="311">
        <v>0</v>
      </c>
      <c r="D8" s="311">
        <v>4218</v>
      </c>
      <c r="E8" s="311">
        <v>2410</v>
      </c>
      <c r="F8" s="311">
        <v>5318</v>
      </c>
      <c r="G8" s="311">
        <v>261</v>
      </c>
      <c r="H8" s="311">
        <v>6507</v>
      </c>
      <c r="I8" s="311">
        <v>248</v>
      </c>
      <c r="J8" s="306">
        <v>45633</v>
      </c>
      <c r="K8" s="306">
        <v>0</v>
      </c>
      <c r="L8" s="306">
        <v>1925</v>
      </c>
    </row>
    <row r="9" spans="1:12" s="21" customFormat="1" ht="27" customHeight="1">
      <c r="A9" s="44" t="s">
        <v>180</v>
      </c>
      <c r="B9" s="311">
        <v>5152</v>
      </c>
      <c r="C9" s="311">
        <v>428</v>
      </c>
      <c r="D9" s="311">
        <v>4037</v>
      </c>
      <c r="E9" s="311">
        <v>2785</v>
      </c>
      <c r="F9" s="311">
        <v>5680</v>
      </c>
      <c r="G9" s="311">
        <v>255</v>
      </c>
      <c r="H9" s="311">
        <v>5915</v>
      </c>
      <c r="I9" s="311">
        <v>198</v>
      </c>
      <c r="J9" s="306">
        <v>38611</v>
      </c>
      <c r="K9" s="306">
        <v>0</v>
      </c>
      <c r="L9" s="306">
        <v>4731</v>
      </c>
    </row>
    <row r="10" spans="1:12" s="21" customFormat="1" ht="27" customHeight="1">
      <c r="A10" s="44" t="s">
        <v>312</v>
      </c>
      <c r="B10" s="311">
        <v>4016</v>
      </c>
      <c r="C10" s="311">
        <v>312</v>
      </c>
      <c r="D10" s="311">
        <v>3152</v>
      </c>
      <c r="E10" s="311">
        <v>1656</v>
      </c>
      <c r="F10" s="311">
        <v>2455</v>
      </c>
      <c r="G10" s="311">
        <v>363</v>
      </c>
      <c r="H10" s="311">
        <v>6107</v>
      </c>
      <c r="I10" s="311">
        <v>165</v>
      </c>
      <c r="J10" s="306">
        <v>23370</v>
      </c>
      <c r="K10" s="306">
        <v>0</v>
      </c>
      <c r="L10" s="306">
        <v>5053</v>
      </c>
    </row>
    <row r="11" spans="1:12" s="21" customFormat="1" ht="27" customHeight="1">
      <c r="A11" s="44" t="s">
        <v>313</v>
      </c>
      <c r="B11" s="313">
        <v>4694</v>
      </c>
      <c r="C11" s="315">
        <v>926</v>
      </c>
      <c r="D11" s="315">
        <v>3850</v>
      </c>
      <c r="E11" s="315">
        <v>2108</v>
      </c>
      <c r="F11" s="315">
        <v>2962</v>
      </c>
      <c r="G11" s="315">
        <v>540</v>
      </c>
      <c r="H11" s="315">
        <v>5991</v>
      </c>
      <c r="I11" s="315">
        <v>87</v>
      </c>
      <c r="J11" s="315">
        <v>29386</v>
      </c>
      <c r="K11" s="317" t="s">
        <v>338</v>
      </c>
      <c r="L11" s="315">
        <v>5134</v>
      </c>
    </row>
    <row r="12" spans="1:12" s="20" customFormat="1" ht="27" customHeight="1">
      <c r="A12" s="44" t="s">
        <v>390</v>
      </c>
      <c r="B12" s="315">
        <v>4864</v>
      </c>
      <c r="C12" s="315">
        <v>625</v>
      </c>
      <c r="D12" s="315">
        <v>4075</v>
      </c>
      <c r="E12" s="315">
        <v>2226</v>
      </c>
      <c r="F12" s="315">
        <v>3273</v>
      </c>
      <c r="G12" s="315">
        <v>617</v>
      </c>
      <c r="H12" s="315">
        <v>6716</v>
      </c>
      <c r="I12" s="315">
        <v>1030</v>
      </c>
      <c r="J12" s="315">
        <v>15681</v>
      </c>
      <c r="K12" s="317">
        <v>0</v>
      </c>
      <c r="L12" s="315">
        <v>7431</v>
      </c>
    </row>
    <row r="13" spans="1:12" s="20" customFormat="1" ht="27" customHeight="1">
      <c r="A13" s="44" t="s">
        <v>591</v>
      </c>
      <c r="B13" s="315">
        <v>5191</v>
      </c>
      <c r="C13" s="315">
        <v>1234</v>
      </c>
      <c r="D13" s="315">
        <v>4222</v>
      </c>
      <c r="E13" s="315">
        <v>2149</v>
      </c>
      <c r="F13" s="315">
        <v>3916</v>
      </c>
      <c r="G13" s="315">
        <v>651</v>
      </c>
      <c r="H13" s="315">
        <v>6537</v>
      </c>
      <c r="I13" s="315">
        <v>910</v>
      </c>
      <c r="J13" s="315">
        <v>12642</v>
      </c>
      <c r="K13" s="317">
        <v>0</v>
      </c>
      <c r="L13" s="315">
        <v>1369</v>
      </c>
    </row>
    <row r="14" spans="1:12" s="20" customFormat="1" ht="27" customHeight="1">
      <c r="A14" s="44" t="s">
        <v>623</v>
      </c>
      <c r="B14" s="315">
        <v>4634</v>
      </c>
      <c r="C14" s="315">
        <v>904</v>
      </c>
      <c r="D14" s="315">
        <v>3729</v>
      </c>
      <c r="E14" s="315">
        <v>2066</v>
      </c>
      <c r="F14" s="315">
        <v>4288</v>
      </c>
      <c r="G14" s="315">
        <v>754</v>
      </c>
      <c r="H14" s="315">
        <v>6243</v>
      </c>
      <c r="I14" s="315">
        <v>954</v>
      </c>
      <c r="J14" s="315">
        <v>15935</v>
      </c>
      <c r="K14" s="317">
        <v>0</v>
      </c>
      <c r="L14" s="315">
        <v>10484</v>
      </c>
    </row>
    <row r="15" spans="1:12" s="20" customFormat="1" ht="15.75" customHeight="1">
      <c r="A15" s="23"/>
      <c r="B15" s="315"/>
      <c r="C15" s="315"/>
      <c r="D15" s="315"/>
      <c r="E15" s="315"/>
      <c r="F15" s="315"/>
      <c r="G15" s="315"/>
      <c r="H15" s="315"/>
      <c r="I15" s="315"/>
      <c r="J15" s="315"/>
      <c r="K15" s="317"/>
      <c r="L15" s="315"/>
    </row>
    <row r="16" spans="1:21" s="238" customFormat="1" ht="21" customHeight="1">
      <c r="A16" s="1" t="s">
        <v>529</v>
      </c>
      <c r="B16" s="281"/>
      <c r="C16" s="154"/>
      <c r="D16" s="154"/>
      <c r="E16" s="237"/>
      <c r="F16" s="237"/>
      <c r="G16" s="282"/>
      <c r="H16" s="283"/>
      <c r="I16" s="284"/>
      <c r="J16" s="285"/>
      <c r="K16" s="286"/>
      <c r="L16" s="287"/>
      <c r="M16" s="154"/>
      <c r="N16" s="288"/>
      <c r="O16" s="288"/>
      <c r="P16" s="154"/>
      <c r="Q16" s="289"/>
      <c r="R16" s="154"/>
      <c r="S16" s="290"/>
      <c r="T16" s="154"/>
      <c r="U16" s="154"/>
    </row>
    <row r="17" spans="1:12" s="3" customFormat="1" ht="17.25" customHeight="1">
      <c r="A17" s="27" t="s">
        <v>133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13.5">
      <c r="A18" s="46" t="s">
        <v>251</v>
      </c>
    </row>
    <row r="19" spans="1:12" ht="13.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3.5">
      <c r="A20" s="31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</row>
    <row r="21" spans="1:8" ht="13.5">
      <c r="A21" s="449"/>
      <c r="B21" s="449"/>
      <c r="C21" s="449"/>
      <c r="H21" s="31"/>
    </row>
    <row r="22" ht="13.5">
      <c r="H22" s="31"/>
    </row>
    <row r="23" ht="13.5">
      <c r="A23" s="3"/>
    </row>
    <row r="24" ht="13.5">
      <c r="A24" s="46"/>
    </row>
    <row r="45" spans="1:7" ht="13.5">
      <c r="A45" s="31"/>
      <c r="B45" s="31"/>
      <c r="C45" s="31"/>
      <c r="D45" s="31"/>
      <c r="E45" s="31"/>
      <c r="F45" s="31"/>
      <c r="G45" s="31"/>
    </row>
    <row r="46" spans="1:7" ht="13.5">
      <c r="A46" s="31"/>
      <c r="B46" s="31"/>
      <c r="C46" s="31"/>
      <c r="D46" s="31"/>
      <c r="E46" s="31"/>
      <c r="F46" s="31"/>
      <c r="G46" s="31"/>
    </row>
    <row r="47" spans="1:7" ht="13.5">
      <c r="A47" s="31"/>
      <c r="B47" s="31"/>
      <c r="C47" s="31"/>
      <c r="D47" s="31"/>
      <c r="E47" s="31"/>
      <c r="F47" s="31"/>
      <c r="G47" s="31"/>
    </row>
    <row r="48" spans="1:7" ht="13.5">
      <c r="A48" s="31"/>
      <c r="B48" s="31"/>
      <c r="C48" s="31"/>
      <c r="D48" s="31"/>
      <c r="E48" s="31"/>
      <c r="F48" s="31"/>
      <c r="G48" s="31"/>
    </row>
  </sheetData>
  <sheetProtection/>
  <mergeCells count="2">
    <mergeCell ref="A2:C2"/>
    <mergeCell ref="A21:C21"/>
  </mergeCells>
  <printOptions/>
  <pageMargins left="0.27" right="0.38" top="0.6" bottom="0.16" header="0.5" footer="0.5"/>
  <pageSetup horizontalDpi="300" verticalDpi="300" orientation="landscape" pageOrder="overThenDown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M24"/>
  <sheetViews>
    <sheetView zoomScale="72" zoomScaleNormal="72" zoomScalePageLayoutView="0" workbookViewId="0" topLeftCell="Q1">
      <selection activeCell="AC24" sqref="AB24:AC24"/>
    </sheetView>
  </sheetViews>
  <sheetFormatPr defaultColWidth="8.88671875" defaultRowHeight="13.5"/>
  <cols>
    <col min="1" max="1" width="9.10546875" style="15" customWidth="1"/>
    <col min="2" max="25" width="6.21484375" style="15" customWidth="1"/>
    <col min="26" max="26" width="7.88671875" style="15" customWidth="1"/>
    <col min="27" max="33" width="6.21484375" style="15" customWidth="1"/>
    <col min="34" max="35" width="7.4453125" style="15" customWidth="1"/>
    <col min="36" max="36" width="8.10546875" style="15" customWidth="1"/>
    <col min="37" max="37" width="7.3359375" style="15" customWidth="1"/>
    <col min="38" max="38" width="8.3359375" style="15" customWidth="1"/>
    <col min="39" max="39" width="8.88671875" style="15" customWidth="1"/>
    <col min="40" max="43" width="7.10546875" style="15" customWidth="1"/>
    <col min="44" max="47" width="6.21484375" style="15" customWidth="1"/>
    <col min="48" max="16384" width="8.88671875" style="15" customWidth="1"/>
  </cols>
  <sheetData>
    <row r="2" spans="1:15" ht="24.75" customHeight="1">
      <c r="A2" s="455" t="s">
        <v>308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58" t="s">
        <v>0</v>
      </c>
    </row>
    <row r="3" spans="1:15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21" customFormat="1" ht="24.75" customHeight="1">
      <c r="A4" s="36" t="s">
        <v>267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6" t="s">
        <v>0</v>
      </c>
      <c r="N4" s="37"/>
      <c r="O4" s="37"/>
    </row>
    <row r="5" spans="1:65" s="21" customFormat="1" ht="19.5" customHeight="1">
      <c r="A5" s="423" t="s">
        <v>196</v>
      </c>
      <c r="B5" s="456" t="s">
        <v>268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7"/>
      <c r="P5" s="457" t="s">
        <v>269</v>
      </c>
      <c r="Q5" s="453"/>
      <c r="R5" s="453"/>
      <c r="S5" s="453"/>
      <c r="T5" s="453"/>
      <c r="U5" s="453"/>
      <c r="V5" s="453"/>
      <c r="W5" s="453"/>
      <c r="X5" s="453" t="s">
        <v>269</v>
      </c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4"/>
      <c r="AL5" s="457" t="s">
        <v>270</v>
      </c>
      <c r="AM5" s="453"/>
      <c r="AN5" s="453"/>
      <c r="AO5" s="453"/>
      <c r="AP5" s="453"/>
      <c r="AQ5" s="453"/>
      <c r="AR5" s="453"/>
      <c r="AS5" s="453"/>
      <c r="AT5" s="155"/>
      <c r="AU5" s="155"/>
      <c r="AV5" s="155"/>
      <c r="AW5" s="155"/>
      <c r="AX5" s="453" t="s">
        <v>271</v>
      </c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4"/>
      <c r="BL5" s="427" t="s">
        <v>272</v>
      </c>
      <c r="BM5" s="452"/>
    </row>
    <row r="6" spans="1:65" s="21" customFormat="1" ht="30.75" customHeight="1">
      <c r="A6" s="423"/>
      <c r="B6" s="424" t="s">
        <v>82</v>
      </c>
      <c r="C6" s="424"/>
      <c r="D6" s="424" t="s">
        <v>273</v>
      </c>
      <c r="E6" s="424"/>
      <c r="F6" s="451" t="s">
        <v>274</v>
      </c>
      <c r="G6" s="430"/>
      <c r="H6" s="424" t="s">
        <v>275</v>
      </c>
      <c r="I6" s="424"/>
      <c r="J6" s="424" t="s">
        <v>276</v>
      </c>
      <c r="K6" s="424"/>
      <c r="L6" s="424" t="s">
        <v>277</v>
      </c>
      <c r="M6" s="424"/>
      <c r="N6" s="427" t="s">
        <v>278</v>
      </c>
      <c r="O6" s="452"/>
      <c r="P6" s="424" t="s">
        <v>82</v>
      </c>
      <c r="Q6" s="424"/>
      <c r="R6" s="451" t="s">
        <v>279</v>
      </c>
      <c r="S6" s="430"/>
      <c r="T6" s="451" t="s">
        <v>280</v>
      </c>
      <c r="U6" s="430"/>
      <c r="V6" s="424" t="s">
        <v>281</v>
      </c>
      <c r="W6" s="424"/>
      <c r="X6" s="430" t="s">
        <v>282</v>
      </c>
      <c r="Y6" s="424"/>
      <c r="Z6" s="424" t="s">
        <v>283</v>
      </c>
      <c r="AA6" s="424"/>
      <c r="AB6" s="427" t="s">
        <v>284</v>
      </c>
      <c r="AC6" s="427"/>
      <c r="AD6" s="452" t="s">
        <v>285</v>
      </c>
      <c r="AE6" s="423"/>
      <c r="AF6" s="452" t="s">
        <v>345</v>
      </c>
      <c r="AG6" s="423"/>
      <c r="AH6" s="424" t="s">
        <v>286</v>
      </c>
      <c r="AI6" s="424"/>
      <c r="AJ6" s="451" t="s">
        <v>287</v>
      </c>
      <c r="AK6" s="430"/>
      <c r="AL6" s="424" t="s">
        <v>288</v>
      </c>
      <c r="AM6" s="424"/>
      <c r="AN6" s="424" t="s">
        <v>289</v>
      </c>
      <c r="AO6" s="424"/>
      <c r="AP6" s="451" t="s">
        <v>290</v>
      </c>
      <c r="AQ6" s="430"/>
      <c r="AR6" s="424" t="s">
        <v>291</v>
      </c>
      <c r="AS6" s="424"/>
      <c r="AT6" s="451" t="s">
        <v>292</v>
      </c>
      <c r="AU6" s="430"/>
      <c r="AV6" s="451" t="s">
        <v>293</v>
      </c>
      <c r="AW6" s="430"/>
      <c r="AX6" s="450" t="s">
        <v>294</v>
      </c>
      <c r="AY6" s="423"/>
      <c r="AZ6" s="424" t="s">
        <v>295</v>
      </c>
      <c r="BA6" s="424"/>
      <c r="BB6" s="451" t="s">
        <v>342</v>
      </c>
      <c r="BC6" s="430"/>
      <c r="BD6" s="424" t="s">
        <v>296</v>
      </c>
      <c r="BE6" s="424"/>
      <c r="BF6" s="451" t="s">
        <v>297</v>
      </c>
      <c r="BG6" s="430"/>
      <c r="BH6" s="451" t="s">
        <v>298</v>
      </c>
      <c r="BI6" s="430"/>
      <c r="BJ6" s="424" t="s">
        <v>344</v>
      </c>
      <c r="BK6" s="424"/>
      <c r="BL6" s="427"/>
      <c r="BM6" s="452"/>
    </row>
    <row r="7" spans="1:65" s="21" customFormat="1" ht="19.5" customHeight="1">
      <c r="A7" s="423"/>
      <c r="B7" s="38" t="s">
        <v>299</v>
      </c>
      <c r="C7" s="38" t="s">
        <v>300</v>
      </c>
      <c r="D7" s="38" t="s">
        <v>299</v>
      </c>
      <c r="E7" s="38" t="s">
        <v>300</v>
      </c>
      <c r="F7" s="38" t="s">
        <v>299</v>
      </c>
      <c r="G7" s="38" t="s">
        <v>300</v>
      </c>
      <c r="H7" s="38" t="s">
        <v>299</v>
      </c>
      <c r="I7" s="38" t="s">
        <v>300</v>
      </c>
      <c r="J7" s="38" t="s">
        <v>299</v>
      </c>
      <c r="K7" s="38" t="s">
        <v>300</v>
      </c>
      <c r="L7" s="38" t="s">
        <v>299</v>
      </c>
      <c r="M7" s="38" t="s">
        <v>300</v>
      </c>
      <c r="N7" s="38" t="s">
        <v>299</v>
      </c>
      <c r="O7" s="39" t="s">
        <v>300</v>
      </c>
      <c r="P7" s="38" t="s">
        <v>299</v>
      </c>
      <c r="Q7" s="38" t="s">
        <v>300</v>
      </c>
      <c r="R7" s="38" t="s">
        <v>299</v>
      </c>
      <c r="S7" s="38" t="s">
        <v>300</v>
      </c>
      <c r="T7" s="38" t="s">
        <v>299</v>
      </c>
      <c r="U7" s="38" t="s">
        <v>300</v>
      </c>
      <c r="V7" s="38" t="s">
        <v>299</v>
      </c>
      <c r="W7" s="38" t="s">
        <v>300</v>
      </c>
      <c r="X7" s="41" t="s">
        <v>299</v>
      </c>
      <c r="Y7" s="38" t="s">
        <v>300</v>
      </c>
      <c r="Z7" s="38" t="s">
        <v>299</v>
      </c>
      <c r="AA7" s="38" t="s">
        <v>300</v>
      </c>
      <c r="AB7" s="38" t="s">
        <v>299</v>
      </c>
      <c r="AC7" s="38" t="s">
        <v>300</v>
      </c>
      <c r="AD7" s="38" t="s">
        <v>299</v>
      </c>
      <c r="AE7" s="38" t="s">
        <v>300</v>
      </c>
      <c r="AF7" s="38" t="s">
        <v>299</v>
      </c>
      <c r="AG7" s="38" t="s">
        <v>300</v>
      </c>
      <c r="AH7" s="38" t="s">
        <v>299</v>
      </c>
      <c r="AI7" s="38" t="s">
        <v>300</v>
      </c>
      <c r="AJ7" s="38" t="s">
        <v>299</v>
      </c>
      <c r="AK7" s="38" t="s">
        <v>300</v>
      </c>
      <c r="AL7" s="38" t="s">
        <v>299</v>
      </c>
      <c r="AM7" s="38" t="s">
        <v>300</v>
      </c>
      <c r="AN7" s="38" t="s">
        <v>299</v>
      </c>
      <c r="AO7" s="38" t="s">
        <v>300</v>
      </c>
      <c r="AP7" s="38" t="s">
        <v>299</v>
      </c>
      <c r="AQ7" s="38" t="s">
        <v>300</v>
      </c>
      <c r="AR7" s="38" t="s">
        <v>299</v>
      </c>
      <c r="AS7" s="39" t="s">
        <v>300</v>
      </c>
      <c r="AT7" s="38" t="s">
        <v>299</v>
      </c>
      <c r="AU7" s="39" t="s">
        <v>300</v>
      </c>
      <c r="AV7" s="38" t="s">
        <v>299</v>
      </c>
      <c r="AW7" s="38" t="s">
        <v>300</v>
      </c>
      <c r="AX7" s="41" t="s">
        <v>299</v>
      </c>
      <c r="AY7" s="38" t="s">
        <v>300</v>
      </c>
      <c r="AZ7" s="38" t="s">
        <v>299</v>
      </c>
      <c r="BA7" s="38" t="s">
        <v>300</v>
      </c>
      <c r="BB7" s="38" t="s">
        <v>343</v>
      </c>
      <c r="BC7" s="38" t="s">
        <v>300</v>
      </c>
      <c r="BD7" s="38" t="s">
        <v>299</v>
      </c>
      <c r="BE7" s="38" t="s">
        <v>300</v>
      </c>
      <c r="BF7" s="38" t="s">
        <v>299</v>
      </c>
      <c r="BG7" s="38" t="s">
        <v>300</v>
      </c>
      <c r="BH7" s="38" t="s">
        <v>299</v>
      </c>
      <c r="BI7" s="38" t="s">
        <v>300</v>
      </c>
      <c r="BJ7" s="38" t="s">
        <v>299</v>
      </c>
      <c r="BK7" s="38" t="s">
        <v>300</v>
      </c>
      <c r="BL7" s="38" t="s">
        <v>299</v>
      </c>
      <c r="BM7" s="39" t="s">
        <v>300</v>
      </c>
    </row>
    <row r="8" spans="1:65" s="21" customFormat="1" ht="30" customHeight="1">
      <c r="A8" s="44" t="s">
        <v>146</v>
      </c>
      <c r="B8" s="57">
        <v>14</v>
      </c>
      <c r="C8" s="60">
        <v>0</v>
      </c>
      <c r="D8" s="57">
        <v>0</v>
      </c>
      <c r="E8" s="60">
        <v>0</v>
      </c>
      <c r="F8" s="60" t="s">
        <v>311</v>
      </c>
      <c r="G8" s="60" t="s">
        <v>311</v>
      </c>
      <c r="H8" s="57">
        <v>1</v>
      </c>
      <c r="I8" s="60">
        <v>0</v>
      </c>
      <c r="J8" s="60">
        <v>0</v>
      </c>
      <c r="K8" s="60">
        <v>0</v>
      </c>
      <c r="L8" s="60">
        <v>13</v>
      </c>
      <c r="M8" s="60">
        <v>0</v>
      </c>
      <c r="N8" s="57">
        <v>0</v>
      </c>
      <c r="O8" s="60">
        <v>0</v>
      </c>
      <c r="P8" s="51">
        <v>1</v>
      </c>
      <c r="Q8" s="51">
        <v>0</v>
      </c>
      <c r="R8" s="74" t="s">
        <v>311</v>
      </c>
      <c r="S8" s="74" t="s">
        <v>311</v>
      </c>
      <c r="T8" s="74" t="s">
        <v>311</v>
      </c>
      <c r="U8" s="74" t="s">
        <v>311</v>
      </c>
      <c r="V8" s="51">
        <v>0</v>
      </c>
      <c r="W8" s="51">
        <v>0</v>
      </c>
      <c r="X8" s="51">
        <v>0</v>
      </c>
      <c r="Y8" s="51">
        <v>0</v>
      </c>
      <c r="Z8" s="51">
        <v>1</v>
      </c>
      <c r="AA8" s="51">
        <v>0</v>
      </c>
      <c r="AB8" s="51">
        <v>0</v>
      </c>
      <c r="AC8" s="51">
        <v>0</v>
      </c>
      <c r="AD8" s="74" t="s">
        <v>311</v>
      </c>
      <c r="AE8" s="74" t="s">
        <v>311</v>
      </c>
      <c r="AF8" s="74" t="s">
        <v>158</v>
      </c>
      <c r="AG8" s="74" t="s">
        <v>158</v>
      </c>
      <c r="AH8" s="51">
        <v>0</v>
      </c>
      <c r="AI8" s="51">
        <v>0</v>
      </c>
      <c r="AJ8" s="74" t="s">
        <v>311</v>
      </c>
      <c r="AK8" s="74" t="s">
        <v>311</v>
      </c>
      <c r="AL8" s="51">
        <v>2</v>
      </c>
      <c r="AM8" s="51">
        <v>0</v>
      </c>
      <c r="AN8" s="51">
        <v>1</v>
      </c>
      <c r="AO8" s="51">
        <v>0</v>
      </c>
      <c r="AP8" s="74" t="s">
        <v>311</v>
      </c>
      <c r="AQ8" s="74" t="s">
        <v>311</v>
      </c>
      <c r="AR8" s="51">
        <v>0</v>
      </c>
      <c r="AS8" s="51">
        <v>0</v>
      </c>
      <c r="AT8" s="74" t="s">
        <v>311</v>
      </c>
      <c r="AU8" s="74" t="s">
        <v>311</v>
      </c>
      <c r="AV8" s="74" t="s">
        <v>311</v>
      </c>
      <c r="AW8" s="74" t="s">
        <v>311</v>
      </c>
      <c r="AX8" s="51">
        <v>0</v>
      </c>
      <c r="AY8" s="51">
        <v>0</v>
      </c>
      <c r="AZ8" s="51">
        <v>0</v>
      </c>
      <c r="BA8" s="51">
        <v>0</v>
      </c>
      <c r="BB8" s="74">
        <v>0</v>
      </c>
      <c r="BC8" s="74">
        <v>0</v>
      </c>
      <c r="BD8" s="51">
        <v>0</v>
      </c>
      <c r="BE8" s="51">
        <v>0</v>
      </c>
      <c r="BF8" s="74">
        <v>0</v>
      </c>
      <c r="BG8" s="74">
        <v>0</v>
      </c>
      <c r="BH8" s="74">
        <v>0</v>
      </c>
      <c r="BI8" s="74">
        <v>0</v>
      </c>
      <c r="BJ8" s="51">
        <v>1</v>
      </c>
      <c r="BK8" s="51">
        <v>0</v>
      </c>
      <c r="BL8" s="51">
        <v>0</v>
      </c>
      <c r="BM8" s="51">
        <v>0</v>
      </c>
    </row>
    <row r="9" spans="1:65" s="21" customFormat="1" ht="30" customHeight="1">
      <c r="A9" s="44" t="s">
        <v>160</v>
      </c>
      <c r="B9" s="57">
        <v>1</v>
      </c>
      <c r="C9" s="60">
        <v>0</v>
      </c>
      <c r="D9" s="57">
        <v>0</v>
      </c>
      <c r="E9" s="60">
        <v>0</v>
      </c>
      <c r="F9" s="60" t="s">
        <v>311</v>
      </c>
      <c r="G9" s="60" t="s">
        <v>311</v>
      </c>
      <c r="H9" s="57">
        <v>1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51">
        <v>2</v>
      </c>
      <c r="Q9" s="51">
        <v>0</v>
      </c>
      <c r="R9" s="74" t="s">
        <v>311</v>
      </c>
      <c r="S9" s="74" t="s">
        <v>311</v>
      </c>
      <c r="T9" s="74" t="s">
        <v>311</v>
      </c>
      <c r="U9" s="74" t="s">
        <v>311</v>
      </c>
      <c r="V9" s="51">
        <v>0</v>
      </c>
      <c r="W9" s="51">
        <v>0</v>
      </c>
      <c r="X9" s="51">
        <v>0</v>
      </c>
      <c r="Y9" s="51">
        <v>0</v>
      </c>
      <c r="Z9" s="51">
        <v>2</v>
      </c>
      <c r="AA9" s="51">
        <v>0</v>
      </c>
      <c r="AB9" s="51">
        <v>0</v>
      </c>
      <c r="AC9" s="51">
        <v>0</v>
      </c>
      <c r="AD9" s="74" t="s">
        <v>311</v>
      </c>
      <c r="AE9" s="74" t="s">
        <v>311</v>
      </c>
      <c r="AF9" s="74" t="s">
        <v>158</v>
      </c>
      <c r="AG9" s="74" t="s">
        <v>158</v>
      </c>
      <c r="AH9" s="51">
        <v>0</v>
      </c>
      <c r="AI9" s="51">
        <v>0</v>
      </c>
      <c r="AJ9" s="74" t="s">
        <v>311</v>
      </c>
      <c r="AK9" s="74" t="s">
        <v>311</v>
      </c>
      <c r="AL9" s="51">
        <v>8</v>
      </c>
      <c r="AM9" s="51">
        <v>0</v>
      </c>
      <c r="AN9" s="51">
        <v>1</v>
      </c>
      <c r="AO9" s="51">
        <v>0</v>
      </c>
      <c r="AP9" s="74" t="s">
        <v>311</v>
      </c>
      <c r="AQ9" s="74" t="s">
        <v>311</v>
      </c>
      <c r="AR9" s="51">
        <v>0</v>
      </c>
      <c r="AS9" s="51">
        <v>0</v>
      </c>
      <c r="AT9" s="74" t="s">
        <v>311</v>
      </c>
      <c r="AU9" s="74" t="s">
        <v>311</v>
      </c>
      <c r="AV9" s="74" t="s">
        <v>311</v>
      </c>
      <c r="AW9" s="74" t="s">
        <v>311</v>
      </c>
      <c r="AX9" s="51">
        <v>1</v>
      </c>
      <c r="AY9" s="51">
        <v>0</v>
      </c>
      <c r="AZ9" s="51">
        <v>0</v>
      </c>
      <c r="BA9" s="51">
        <v>0</v>
      </c>
      <c r="BB9" s="74">
        <v>0</v>
      </c>
      <c r="BC9" s="74">
        <v>0</v>
      </c>
      <c r="BD9" s="51">
        <v>0</v>
      </c>
      <c r="BE9" s="51">
        <v>0</v>
      </c>
      <c r="BF9" s="74">
        <v>2</v>
      </c>
      <c r="BG9" s="74">
        <v>0</v>
      </c>
      <c r="BH9" s="74">
        <v>3</v>
      </c>
      <c r="BI9" s="74">
        <v>0</v>
      </c>
      <c r="BJ9" s="51">
        <v>1</v>
      </c>
      <c r="BK9" s="51">
        <v>0</v>
      </c>
      <c r="BL9" s="51">
        <v>0</v>
      </c>
      <c r="BM9" s="51">
        <v>0</v>
      </c>
    </row>
    <row r="10" spans="1:65" s="21" customFormat="1" ht="30" customHeight="1">
      <c r="A10" s="44" t="s">
        <v>171</v>
      </c>
      <c r="B10" s="57">
        <v>0</v>
      </c>
      <c r="C10" s="60">
        <v>0</v>
      </c>
      <c r="D10" s="60">
        <v>0</v>
      </c>
      <c r="E10" s="60">
        <v>0</v>
      </c>
      <c r="F10" s="60" t="s">
        <v>311</v>
      </c>
      <c r="G10" s="60" t="s">
        <v>311</v>
      </c>
      <c r="H10" s="60">
        <v>0</v>
      </c>
      <c r="I10" s="60">
        <v>0</v>
      </c>
      <c r="J10" s="60">
        <v>0</v>
      </c>
      <c r="K10" s="60">
        <v>0</v>
      </c>
      <c r="L10" s="57">
        <v>0</v>
      </c>
      <c r="M10" s="60">
        <v>0</v>
      </c>
      <c r="N10" s="57">
        <v>0</v>
      </c>
      <c r="O10" s="60">
        <v>0</v>
      </c>
      <c r="P10" s="51">
        <v>3</v>
      </c>
      <c r="Q10" s="51">
        <v>0</v>
      </c>
      <c r="R10" s="74" t="s">
        <v>311</v>
      </c>
      <c r="S10" s="74" t="s">
        <v>311</v>
      </c>
      <c r="T10" s="74" t="s">
        <v>311</v>
      </c>
      <c r="U10" s="74" t="s">
        <v>311</v>
      </c>
      <c r="V10" s="51">
        <v>0</v>
      </c>
      <c r="W10" s="51">
        <v>0</v>
      </c>
      <c r="X10" s="51">
        <v>0</v>
      </c>
      <c r="Y10" s="51">
        <v>0</v>
      </c>
      <c r="Z10" s="51">
        <v>2</v>
      </c>
      <c r="AA10" s="51">
        <v>0</v>
      </c>
      <c r="AB10" s="51">
        <v>1</v>
      </c>
      <c r="AC10" s="51">
        <v>0</v>
      </c>
      <c r="AD10" s="74" t="s">
        <v>311</v>
      </c>
      <c r="AE10" s="74" t="s">
        <v>311</v>
      </c>
      <c r="AF10" s="74" t="s">
        <v>158</v>
      </c>
      <c r="AG10" s="74" t="s">
        <v>158</v>
      </c>
      <c r="AH10" s="51">
        <v>0</v>
      </c>
      <c r="AI10" s="51">
        <v>0</v>
      </c>
      <c r="AJ10" s="74" t="s">
        <v>311</v>
      </c>
      <c r="AK10" s="74" t="s">
        <v>311</v>
      </c>
      <c r="AL10" s="51">
        <v>15</v>
      </c>
      <c r="AM10" s="51">
        <v>0</v>
      </c>
      <c r="AN10" s="51">
        <v>3</v>
      </c>
      <c r="AO10" s="51">
        <v>0</v>
      </c>
      <c r="AP10" s="74" t="s">
        <v>311</v>
      </c>
      <c r="AQ10" s="74" t="s">
        <v>311</v>
      </c>
      <c r="AR10" s="51">
        <v>0</v>
      </c>
      <c r="AS10" s="51">
        <v>0</v>
      </c>
      <c r="AT10" s="74" t="s">
        <v>311</v>
      </c>
      <c r="AU10" s="74" t="s">
        <v>311</v>
      </c>
      <c r="AV10" s="74" t="s">
        <v>311</v>
      </c>
      <c r="AW10" s="74" t="s">
        <v>311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74">
        <v>10</v>
      </c>
      <c r="BG10" s="74">
        <v>0</v>
      </c>
      <c r="BH10" s="74">
        <v>2</v>
      </c>
      <c r="BI10" s="74">
        <v>0</v>
      </c>
      <c r="BJ10" s="51">
        <v>0</v>
      </c>
      <c r="BK10" s="51">
        <v>0</v>
      </c>
      <c r="BL10" s="51">
        <v>0</v>
      </c>
      <c r="BM10" s="51">
        <v>0</v>
      </c>
    </row>
    <row r="11" spans="1:65" s="21" customFormat="1" ht="30" customHeight="1">
      <c r="A11" s="44" t="s">
        <v>180</v>
      </c>
      <c r="B11" s="57">
        <v>2</v>
      </c>
      <c r="C11" s="60">
        <v>0</v>
      </c>
      <c r="D11" s="60">
        <v>0</v>
      </c>
      <c r="E11" s="60">
        <v>0</v>
      </c>
      <c r="F11" s="60" t="s">
        <v>311</v>
      </c>
      <c r="G11" s="60" t="s">
        <v>311</v>
      </c>
      <c r="H11" s="60">
        <v>0</v>
      </c>
      <c r="I11" s="60">
        <v>0</v>
      </c>
      <c r="J11" s="60">
        <v>0</v>
      </c>
      <c r="K11" s="60">
        <v>0</v>
      </c>
      <c r="L11" s="60">
        <v>1</v>
      </c>
      <c r="M11" s="60">
        <v>0</v>
      </c>
      <c r="N11" s="60">
        <v>1</v>
      </c>
      <c r="O11" s="60">
        <v>0</v>
      </c>
      <c r="P11" s="51">
        <v>3</v>
      </c>
      <c r="Q11" s="51">
        <v>0</v>
      </c>
      <c r="R11" s="74" t="s">
        <v>311</v>
      </c>
      <c r="S11" s="74" t="s">
        <v>311</v>
      </c>
      <c r="T11" s="74" t="s">
        <v>311</v>
      </c>
      <c r="U11" s="74" t="s">
        <v>311</v>
      </c>
      <c r="V11" s="51">
        <v>0</v>
      </c>
      <c r="W11" s="51">
        <v>0</v>
      </c>
      <c r="X11" s="51">
        <v>0</v>
      </c>
      <c r="Y11" s="51">
        <v>0</v>
      </c>
      <c r="Z11" s="51">
        <v>3</v>
      </c>
      <c r="AA11" s="51">
        <v>0</v>
      </c>
      <c r="AB11" s="51">
        <v>0</v>
      </c>
      <c r="AC11" s="51">
        <v>0</v>
      </c>
      <c r="AD11" s="74" t="s">
        <v>311</v>
      </c>
      <c r="AE11" s="74" t="s">
        <v>311</v>
      </c>
      <c r="AF11" s="74" t="s">
        <v>158</v>
      </c>
      <c r="AG11" s="74" t="s">
        <v>158</v>
      </c>
      <c r="AH11" s="51">
        <v>0</v>
      </c>
      <c r="AI11" s="51">
        <v>0</v>
      </c>
      <c r="AJ11" s="74" t="s">
        <v>311</v>
      </c>
      <c r="AK11" s="74" t="s">
        <v>311</v>
      </c>
      <c r="AL11" s="51">
        <v>296</v>
      </c>
      <c r="AM11" s="51">
        <v>0</v>
      </c>
      <c r="AN11" s="51">
        <v>2</v>
      </c>
      <c r="AO11" s="51">
        <v>0</v>
      </c>
      <c r="AP11" s="74" t="s">
        <v>311</v>
      </c>
      <c r="AQ11" s="74" t="s">
        <v>311</v>
      </c>
      <c r="AR11" s="51">
        <v>0</v>
      </c>
      <c r="AS11" s="51">
        <v>0</v>
      </c>
      <c r="AT11" s="74" t="s">
        <v>311</v>
      </c>
      <c r="AU11" s="74" t="s">
        <v>311</v>
      </c>
      <c r="AV11" s="74" t="s">
        <v>311</v>
      </c>
      <c r="AW11" s="74" t="s">
        <v>311</v>
      </c>
      <c r="AX11" s="51">
        <v>0</v>
      </c>
      <c r="AY11" s="51">
        <v>0</v>
      </c>
      <c r="AZ11" s="51">
        <v>0</v>
      </c>
      <c r="BA11" s="51">
        <v>0</v>
      </c>
      <c r="BB11" s="74">
        <v>276</v>
      </c>
      <c r="BC11" s="74">
        <v>0</v>
      </c>
      <c r="BD11" s="51">
        <v>0</v>
      </c>
      <c r="BE11" s="51">
        <v>0</v>
      </c>
      <c r="BF11" s="74">
        <v>18</v>
      </c>
      <c r="BG11" s="74">
        <v>0</v>
      </c>
      <c r="BH11" s="74">
        <v>0</v>
      </c>
      <c r="BI11" s="74">
        <v>0</v>
      </c>
      <c r="BJ11" s="51">
        <v>0</v>
      </c>
      <c r="BK11" s="51">
        <v>0</v>
      </c>
      <c r="BL11" s="51">
        <v>0</v>
      </c>
      <c r="BM11" s="51">
        <v>0</v>
      </c>
    </row>
    <row r="12" spans="1:65" s="21" customFormat="1" ht="30" customHeight="1">
      <c r="A12" s="44" t="s">
        <v>312</v>
      </c>
      <c r="B12" s="57">
        <v>7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1</v>
      </c>
      <c r="I12" s="60">
        <v>0</v>
      </c>
      <c r="J12" s="60">
        <v>0</v>
      </c>
      <c r="K12" s="60">
        <v>0</v>
      </c>
      <c r="L12" s="60">
        <v>6</v>
      </c>
      <c r="M12" s="60">
        <v>0</v>
      </c>
      <c r="N12" s="60">
        <v>0</v>
      </c>
      <c r="O12" s="60">
        <v>0</v>
      </c>
      <c r="P12" s="51">
        <v>84</v>
      </c>
      <c r="Q12" s="51">
        <v>0</v>
      </c>
      <c r="R12" s="74">
        <v>0</v>
      </c>
      <c r="S12" s="74">
        <v>0</v>
      </c>
      <c r="T12" s="74">
        <v>0</v>
      </c>
      <c r="U12" s="74">
        <v>0</v>
      </c>
      <c r="V12" s="51">
        <v>0</v>
      </c>
      <c r="W12" s="51">
        <v>0</v>
      </c>
      <c r="X12" s="51">
        <v>0</v>
      </c>
      <c r="Y12" s="51">
        <v>0</v>
      </c>
      <c r="Z12" s="51">
        <v>9</v>
      </c>
      <c r="AA12" s="51">
        <v>0</v>
      </c>
      <c r="AB12" s="51">
        <v>0</v>
      </c>
      <c r="AC12" s="51">
        <v>0</v>
      </c>
      <c r="AD12" s="74">
        <v>0</v>
      </c>
      <c r="AE12" s="74">
        <v>0</v>
      </c>
      <c r="AF12" s="74" t="s">
        <v>158</v>
      </c>
      <c r="AG12" s="74" t="s">
        <v>158</v>
      </c>
      <c r="AH12" s="51">
        <v>0</v>
      </c>
      <c r="AI12" s="51">
        <v>0</v>
      </c>
      <c r="AJ12" s="74">
        <v>75</v>
      </c>
      <c r="AK12" s="74">
        <v>0</v>
      </c>
      <c r="AL12" s="51">
        <v>351</v>
      </c>
      <c r="AM12" s="51">
        <v>1</v>
      </c>
      <c r="AN12" s="51">
        <v>1</v>
      </c>
      <c r="AO12" s="51">
        <v>0</v>
      </c>
      <c r="AP12" s="74">
        <v>1</v>
      </c>
      <c r="AQ12" s="74">
        <v>0</v>
      </c>
      <c r="AR12" s="51">
        <v>0</v>
      </c>
      <c r="AS12" s="51">
        <v>0</v>
      </c>
      <c r="AT12" s="74">
        <v>0</v>
      </c>
      <c r="AU12" s="74">
        <v>0</v>
      </c>
      <c r="AV12" s="74">
        <v>0</v>
      </c>
      <c r="AW12" s="74">
        <v>0</v>
      </c>
      <c r="AX12" s="51">
        <v>0</v>
      </c>
      <c r="AY12" s="51">
        <v>0</v>
      </c>
      <c r="AZ12" s="51">
        <v>0</v>
      </c>
      <c r="BA12" s="51">
        <v>0</v>
      </c>
      <c r="BB12" s="74">
        <v>336</v>
      </c>
      <c r="BC12" s="74">
        <v>1</v>
      </c>
      <c r="BD12" s="51">
        <v>0</v>
      </c>
      <c r="BE12" s="51">
        <v>0</v>
      </c>
      <c r="BF12" s="74">
        <v>13</v>
      </c>
      <c r="BG12" s="74">
        <v>0</v>
      </c>
      <c r="BH12" s="74">
        <v>0</v>
      </c>
      <c r="BI12" s="74">
        <v>0</v>
      </c>
      <c r="BJ12" s="51">
        <v>0</v>
      </c>
      <c r="BK12" s="51">
        <v>0</v>
      </c>
      <c r="BL12" s="51">
        <v>0</v>
      </c>
      <c r="BM12" s="51">
        <v>0</v>
      </c>
    </row>
    <row r="13" spans="1:65" s="21" customFormat="1" ht="30" customHeight="1">
      <c r="A13" s="44" t="s">
        <v>313</v>
      </c>
      <c r="B13" s="156">
        <v>1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57">
        <v>197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106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74" t="s">
        <v>158</v>
      </c>
      <c r="AG13" s="74" t="s">
        <v>158</v>
      </c>
      <c r="AH13" s="57">
        <v>0</v>
      </c>
      <c r="AI13" s="57">
        <v>0</v>
      </c>
      <c r="AJ13" s="57">
        <v>91</v>
      </c>
      <c r="AK13" s="57">
        <v>0</v>
      </c>
      <c r="AL13" s="57">
        <v>907</v>
      </c>
      <c r="AM13" s="57">
        <v>2</v>
      </c>
      <c r="AN13" s="57">
        <v>0</v>
      </c>
      <c r="AO13" s="57">
        <v>0</v>
      </c>
      <c r="AP13" s="57">
        <v>0</v>
      </c>
      <c r="AQ13" s="57">
        <v>2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897</v>
      </c>
      <c r="BC13" s="57">
        <v>0</v>
      </c>
      <c r="BD13" s="57">
        <v>0</v>
      </c>
      <c r="BE13" s="57">
        <v>0</v>
      </c>
      <c r="BF13" s="57">
        <v>10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1</v>
      </c>
      <c r="BM13" s="57">
        <v>0</v>
      </c>
    </row>
    <row r="14" spans="1:65" s="21" customFormat="1" ht="30" customHeight="1">
      <c r="A14" s="44" t="s">
        <v>390</v>
      </c>
      <c r="B14" s="57">
        <v>3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</v>
      </c>
      <c r="M14" s="60">
        <v>0</v>
      </c>
      <c r="N14" s="60">
        <v>1</v>
      </c>
      <c r="O14" s="60">
        <v>0</v>
      </c>
      <c r="P14" s="57">
        <v>108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31</v>
      </c>
      <c r="AA14" s="57">
        <v>0</v>
      </c>
      <c r="AB14" s="57">
        <v>1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76</v>
      </c>
      <c r="AK14" s="74">
        <v>0</v>
      </c>
      <c r="AL14" s="57">
        <v>988</v>
      </c>
      <c r="AM14" s="57">
        <v>3</v>
      </c>
      <c r="AN14" s="57">
        <v>0</v>
      </c>
      <c r="AO14" s="57">
        <v>0</v>
      </c>
      <c r="AP14" s="57">
        <v>0</v>
      </c>
      <c r="AQ14" s="57">
        <v>2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981</v>
      </c>
      <c r="BC14" s="57">
        <v>1</v>
      </c>
      <c r="BD14" s="57">
        <v>0</v>
      </c>
      <c r="BE14" s="57">
        <v>0</v>
      </c>
      <c r="BF14" s="57">
        <v>7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1</v>
      </c>
      <c r="BM14" s="57">
        <v>0</v>
      </c>
    </row>
    <row r="15" spans="1:65" s="20" customFormat="1" ht="30" customHeight="1">
      <c r="A15" s="44" t="s">
        <v>591</v>
      </c>
      <c r="B15" s="57">
        <v>1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57">
        <v>1</v>
      </c>
      <c r="I15" s="60">
        <v>0</v>
      </c>
      <c r="J15" s="60">
        <v>0</v>
      </c>
      <c r="K15" s="60">
        <v>0</v>
      </c>
      <c r="L15" s="57">
        <v>0</v>
      </c>
      <c r="M15" s="57">
        <v>0</v>
      </c>
      <c r="N15" s="57">
        <v>0</v>
      </c>
      <c r="O15" s="57">
        <v>0</v>
      </c>
      <c r="P15" s="57">
        <v>275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21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254</v>
      </c>
      <c r="AK15" s="57">
        <v>0</v>
      </c>
      <c r="AL15" s="57">
        <v>995</v>
      </c>
      <c r="AM15" s="57">
        <v>0</v>
      </c>
      <c r="AN15" s="57">
        <v>1</v>
      </c>
      <c r="AO15" s="57">
        <v>0</v>
      </c>
      <c r="AP15" s="57">
        <v>0</v>
      </c>
      <c r="AQ15" s="57">
        <v>0</v>
      </c>
      <c r="AR15" s="57">
        <v>1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983</v>
      </c>
      <c r="BC15" s="57">
        <v>0</v>
      </c>
      <c r="BD15" s="57">
        <v>0</v>
      </c>
      <c r="BE15" s="57">
        <v>0</v>
      </c>
      <c r="BF15" s="57">
        <v>10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</row>
    <row r="16" spans="1:65" s="20" customFormat="1" ht="30" customHeight="1">
      <c r="A16" s="44" t="s">
        <v>623</v>
      </c>
      <c r="B16" s="57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57">
        <v>0</v>
      </c>
      <c r="I16" s="60">
        <v>0</v>
      </c>
      <c r="J16" s="60">
        <v>0</v>
      </c>
      <c r="K16" s="60">
        <v>0</v>
      </c>
      <c r="L16" s="57">
        <v>0</v>
      </c>
      <c r="M16" s="57">
        <v>0</v>
      </c>
      <c r="N16" s="57">
        <v>0</v>
      </c>
      <c r="O16" s="57">
        <v>0</v>
      </c>
      <c r="P16" s="57">
        <v>192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13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179</v>
      </c>
      <c r="AK16" s="57">
        <v>0</v>
      </c>
      <c r="AL16" s="57">
        <v>817</v>
      </c>
      <c r="AM16" s="57">
        <v>4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376">
        <v>812</v>
      </c>
      <c r="BC16" s="359">
        <v>4</v>
      </c>
      <c r="BD16" s="57">
        <v>0</v>
      </c>
      <c r="BE16" s="57">
        <v>0</v>
      </c>
      <c r="BF16" s="57">
        <v>5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1</v>
      </c>
      <c r="BM16" s="57">
        <v>0</v>
      </c>
    </row>
    <row r="17" spans="1:65" s="21" customFormat="1" ht="8.25" customHeight="1">
      <c r="A17" s="186"/>
      <c r="B17" s="57"/>
      <c r="C17" s="60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spans="1:15" s="2" customFormat="1" ht="15.75" customHeight="1">
      <c r="A18" s="1" t="s">
        <v>198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2" customFormat="1" ht="15.75" customHeight="1">
      <c r="A19" s="413" t="s">
        <v>339</v>
      </c>
      <c r="B19" s="413"/>
      <c r="C19" s="413"/>
      <c r="D19" s="413"/>
      <c r="E19" s="413"/>
      <c r="F19" s="413"/>
      <c r="G19" s="413"/>
      <c r="H19" s="80"/>
      <c r="I19" s="80"/>
      <c r="J19" s="33"/>
      <c r="K19" s="33"/>
      <c r="L19" s="33"/>
      <c r="M19" s="33"/>
      <c r="N19" s="33"/>
      <c r="O19" s="33"/>
    </row>
    <row r="20" spans="1:15" s="2" customFormat="1" ht="15.75" customHeight="1">
      <c r="A20" s="413" t="s">
        <v>340</v>
      </c>
      <c r="B20" s="413"/>
      <c r="C20" s="413"/>
      <c r="D20" s="413"/>
      <c r="E20" s="413"/>
      <c r="F20" s="413"/>
      <c r="G20" s="413"/>
      <c r="H20" s="413"/>
      <c r="I20" s="413"/>
      <c r="J20" s="413"/>
      <c r="K20" s="33"/>
      <c r="L20" s="33"/>
      <c r="M20" s="33"/>
      <c r="N20" s="33"/>
      <c r="O20" s="33"/>
    </row>
    <row r="21" spans="1:15" s="2" customFormat="1" ht="15.75" customHeight="1">
      <c r="A21" s="413" t="s">
        <v>341</v>
      </c>
      <c r="B21" s="413"/>
      <c r="C21" s="413"/>
      <c r="D21" s="413"/>
      <c r="E21" s="413"/>
      <c r="F21" s="413"/>
      <c r="G21" s="413"/>
      <c r="H21" s="413"/>
      <c r="I21" s="413"/>
      <c r="J21" s="413"/>
      <c r="K21" s="33"/>
      <c r="L21" s="33"/>
      <c r="M21" s="33"/>
      <c r="N21" s="33"/>
      <c r="O21" s="33"/>
    </row>
    <row r="22" s="16" customFormat="1" ht="13.5"/>
    <row r="23" spans="1:65" ht="13.5">
      <c r="A23" s="148"/>
      <c r="B23" s="57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57"/>
      <c r="Q23" s="57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60"/>
      <c r="AG23" s="60"/>
      <c r="AH23" s="51"/>
      <c r="AI23" s="51"/>
      <c r="AJ23" s="51"/>
      <c r="AK23" s="51"/>
      <c r="AL23" s="57"/>
      <c r="AM23" s="57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</row>
    <row r="24" spans="2:65" ht="13.5">
      <c r="B24" s="156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57"/>
      <c r="Q24" s="57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60"/>
      <c r="AG24" s="60"/>
      <c r="AH24" s="51"/>
      <c r="AI24" s="51"/>
      <c r="AJ24" s="51"/>
      <c r="AK24" s="51"/>
      <c r="AL24" s="57"/>
      <c r="AM24" s="57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</row>
  </sheetData>
  <sheetProtection/>
  <mergeCells count="42">
    <mergeCell ref="A2:N2"/>
    <mergeCell ref="A5:A7"/>
    <mergeCell ref="B5:O5"/>
    <mergeCell ref="P5:W5"/>
    <mergeCell ref="X5:AK5"/>
    <mergeCell ref="AL5:AS5"/>
    <mergeCell ref="R6:S6"/>
    <mergeCell ref="T6:U6"/>
    <mergeCell ref="V6:W6"/>
    <mergeCell ref="X6:Y6"/>
    <mergeCell ref="AX5:BK5"/>
    <mergeCell ref="BL5:BM6"/>
    <mergeCell ref="B6:C6"/>
    <mergeCell ref="D6:E6"/>
    <mergeCell ref="F6:G6"/>
    <mergeCell ref="H6:I6"/>
    <mergeCell ref="J6:K6"/>
    <mergeCell ref="L6:M6"/>
    <mergeCell ref="N6:O6"/>
    <mergeCell ref="P6:Q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BJ6:BK6"/>
    <mergeCell ref="A19:G19"/>
    <mergeCell ref="A20:J20"/>
    <mergeCell ref="A21:J21"/>
    <mergeCell ref="AX6:AY6"/>
    <mergeCell ref="AZ6:BA6"/>
    <mergeCell ref="BB6:BC6"/>
    <mergeCell ref="BD6:BE6"/>
    <mergeCell ref="BF6:BG6"/>
    <mergeCell ref="BH6:BI6"/>
  </mergeCells>
  <printOptions/>
  <pageMargins left="0.38" right="0.32" top="0.61" bottom="0.59" header="0.5" footer="0.5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9.88671875" style="15" customWidth="1"/>
    <col min="2" max="2" width="7.3359375" style="15" customWidth="1"/>
    <col min="3" max="3" width="7.5546875" style="15" customWidth="1"/>
    <col min="4" max="4" width="7.10546875" style="15" customWidth="1"/>
    <col min="5" max="5" width="8.21484375" style="15" customWidth="1"/>
    <col min="6" max="6" width="8.3359375" style="15" customWidth="1"/>
    <col min="7" max="7" width="6.77734375" style="15" customWidth="1"/>
    <col min="8" max="8" width="7.77734375" style="15" customWidth="1"/>
    <col min="9" max="9" width="6.99609375" style="15" customWidth="1"/>
    <col min="10" max="10" width="7.5546875" style="15" customWidth="1"/>
    <col min="11" max="11" width="7.21484375" style="15" customWidth="1"/>
    <col min="12" max="12" width="6.88671875" style="15" customWidth="1"/>
    <col min="13" max="13" width="12.5546875" style="15" customWidth="1"/>
    <col min="14" max="16384" width="8.88671875" style="15" customWidth="1"/>
  </cols>
  <sheetData>
    <row r="1" ht="16.5" customHeight="1"/>
    <row r="2" spans="1:6" s="17" customFormat="1" ht="19.5" customHeight="1">
      <c r="A2" s="416" t="s">
        <v>199</v>
      </c>
      <c r="B2" s="416"/>
      <c r="C2" s="416"/>
      <c r="D2" s="416"/>
      <c r="E2" s="416"/>
      <c r="F2" s="416"/>
    </row>
    <row r="3" s="17" customFormat="1" ht="19.5" customHeight="1">
      <c r="C3" s="35"/>
    </row>
    <row r="4" s="17" customFormat="1" ht="20.25" customHeight="1">
      <c r="A4" s="19" t="s">
        <v>123</v>
      </c>
    </row>
    <row r="5" spans="1:13" s="21" customFormat="1" ht="22.5" customHeight="1">
      <c r="A5" s="423" t="s">
        <v>196</v>
      </c>
      <c r="B5" s="458" t="s">
        <v>111</v>
      </c>
      <c r="C5" s="424"/>
      <c r="D5" s="424"/>
      <c r="E5" s="424" t="s">
        <v>112</v>
      </c>
      <c r="F5" s="424" t="s">
        <v>113</v>
      </c>
      <c r="G5" s="424" t="s">
        <v>114</v>
      </c>
      <c r="H5" s="424"/>
      <c r="I5" s="424"/>
      <c r="J5" s="424"/>
      <c r="K5" s="424"/>
      <c r="L5" s="424" t="s">
        <v>115</v>
      </c>
      <c r="M5" s="424"/>
    </row>
    <row r="6" spans="1:13" s="21" customFormat="1" ht="22.5" customHeight="1">
      <c r="A6" s="423"/>
      <c r="B6" s="125"/>
      <c r="C6" s="424" t="s">
        <v>116</v>
      </c>
      <c r="D6" s="424" t="s">
        <v>70</v>
      </c>
      <c r="E6" s="424"/>
      <c r="F6" s="424"/>
      <c r="G6" s="458" t="s">
        <v>117</v>
      </c>
      <c r="H6" s="424"/>
      <c r="I6" s="458" t="s">
        <v>317</v>
      </c>
      <c r="J6" s="424"/>
      <c r="K6" s="427" t="s">
        <v>318</v>
      </c>
      <c r="L6" s="424" t="s">
        <v>118</v>
      </c>
      <c r="M6" s="460" t="s">
        <v>320</v>
      </c>
    </row>
    <row r="7" spans="1:13" s="21" customFormat="1" ht="24" customHeight="1">
      <c r="A7" s="423"/>
      <c r="B7" s="126"/>
      <c r="C7" s="424"/>
      <c r="D7" s="424"/>
      <c r="E7" s="424"/>
      <c r="F7" s="424"/>
      <c r="G7" s="126"/>
      <c r="H7" s="38" t="s">
        <v>119</v>
      </c>
      <c r="I7" s="126"/>
      <c r="J7" s="38" t="s">
        <v>119</v>
      </c>
      <c r="K7" s="424"/>
      <c r="L7" s="424"/>
      <c r="M7" s="461"/>
    </row>
    <row r="8" spans="1:13" s="21" customFormat="1" ht="27.75" customHeight="1">
      <c r="A8" s="44" t="s">
        <v>146</v>
      </c>
      <c r="B8" s="127">
        <v>120</v>
      </c>
      <c r="C8" s="127">
        <v>66</v>
      </c>
      <c r="D8" s="127">
        <v>54</v>
      </c>
      <c r="E8" s="127">
        <v>0</v>
      </c>
      <c r="F8" s="127">
        <v>0</v>
      </c>
      <c r="G8" s="48">
        <v>120</v>
      </c>
      <c r="H8" s="49">
        <v>2</v>
      </c>
      <c r="I8" s="128">
        <v>0</v>
      </c>
      <c r="J8" s="129">
        <v>0</v>
      </c>
      <c r="K8" s="48">
        <v>0</v>
      </c>
      <c r="L8" s="48">
        <v>51</v>
      </c>
      <c r="M8" s="48">
        <v>69</v>
      </c>
    </row>
    <row r="9" spans="1:13" s="21" customFormat="1" ht="27.75" customHeight="1">
      <c r="A9" s="44" t="s">
        <v>160</v>
      </c>
      <c r="B9" s="127">
        <v>117</v>
      </c>
      <c r="C9" s="127">
        <v>66</v>
      </c>
      <c r="D9" s="127">
        <v>51</v>
      </c>
      <c r="E9" s="127">
        <v>0</v>
      </c>
      <c r="F9" s="127">
        <v>2</v>
      </c>
      <c r="G9" s="48">
        <v>117</v>
      </c>
      <c r="H9" s="49">
        <v>1</v>
      </c>
      <c r="I9" s="128">
        <v>0</v>
      </c>
      <c r="J9" s="129">
        <v>0</v>
      </c>
      <c r="K9" s="48">
        <v>0</v>
      </c>
      <c r="L9" s="48">
        <v>49</v>
      </c>
      <c r="M9" s="48">
        <v>68</v>
      </c>
    </row>
    <row r="10" spans="1:13" s="21" customFormat="1" ht="27.75" customHeight="1">
      <c r="A10" s="44" t="s">
        <v>171</v>
      </c>
      <c r="B10" s="127">
        <v>97</v>
      </c>
      <c r="C10" s="127">
        <v>55</v>
      </c>
      <c r="D10" s="127">
        <v>42</v>
      </c>
      <c r="E10" s="127">
        <v>0</v>
      </c>
      <c r="F10" s="127">
        <v>0</v>
      </c>
      <c r="G10" s="48">
        <v>97</v>
      </c>
      <c r="H10" s="49">
        <v>1</v>
      </c>
      <c r="I10" s="128">
        <v>0</v>
      </c>
      <c r="J10" s="129">
        <v>0</v>
      </c>
      <c r="K10" s="48">
        <v>0</v>
      </c>
      <c r="L10" s="48">
        <v>31</v>
      </c>
      <c r="M10" s="48">
        <v>66</v>
      </c>
    </row>
    <row r="11" spans="1:13" s="21" customFormat="1" ht="27.75" customHeight="1">
      <c r="A11" s="44" t="s">
        <v>180</v>
      </c>
      <c r="B11" s="127">
        <v>103</v>
      </c>
      <c r="C11" s="127">
        <v>56</v>
      </c>
      <c r="D11" s="127">
        <v>47</v>
      </c>
      <c r="E11" s="127">
        <v>0</v>
      </c>
      <c r="F11" s="127">
        <v>0</v>
      </c>
      <c r="G11" s="48">
        <v>103</v>
      </c>
      <c r="H11" s="49">
        <v>0</v>
      </c>
      <c r="I11" s="128">
        <v>0</v>
      </c>
      <c r="J11" s="129">
        <v>0</v>
      </c>
      <c r="K11" s="48">
        <v>0</v>
      </c>
      <c r="L11" s="48">
        <v>36</v>
      </c>
      <c r="M11" s="48">
        <v>67</v>
      </c>
    </row>
    <row r="12" spans="1:13" s="21" customFormat="1" ht="27.75" customHeight="1">
      <c r="A12" s="44" t="s">
        <v>312</v>
      </c>
      <c r="B12" s="127">
        <v>100</v>
      </c>
      <c r="C12" s="127">
        <v>54</v>
      </c>
      <c r="D12" s="127">
        <v>46</v>
      </c>
      <c r="E12" s="127">
        <v>1</v>
      </c>
      <c r="F12" s="127">
        <v>0</v>
      </c>
      <c r="G12" s="48">
        <v>100</v>
      </c>
      <c r="H12" s="49">
        <v>0</v>
      </c>
      <c r="I12" s="130">
        <v>0</v>
      </c>
      <c r="J12" s="131">
        <v>0</v>
      </c>
      <c r="K12" s="48">
        <v>0</v>
      </c>
      <c r="L12" s="48">
        <v>31</v>
      </c>
      <c r="M12" s="48">
        <v>69</v>
      </c>
    </row>
    <row r="13" spans="1:14" s="21" customFormat="1" ht="27.75" customHeight="1">
      <c r="A13" s="44" t="s">
        <v>313</v>
      </c>
      <c r="B13" s="50">
        <v>95</v>
      </c>
      <c r="C13" s="50">
        <v>51</v>
      </c>
      <c r="D13" s="50">
        <v>44</v>
      </c>
      <c r="E13" s="50">
        <v>0</v>
      </c>
      <c r="F13" s="50">
        <v>2</v>
      </c>
      <c r="G13" s="50">
        <v>95</v>
      </c>
      <c r="H13" s="49">
        <v>0</v>
      </c>
      <c r="I13" s="128">
        <v>0</v>
      </c>
      <c r="J13" s="128">
        <v>0</v>
      </c>
      <c r="K13" s="128">
        <v>0</v>
      </c>
      <c r="L13" s="128">
        <v>29</v>
      </c>
      <c r="M13" s="128">
        <v>66</v>
      </c>
      <c r="N13" s="51"/>
    </row>
    <row r="14" spans="1:14" s="20" customFormat="1" ht="27.75" customHeight="1">
      <c r="A14" s="44" t="s">
        <v>391</v>
      </c>
      <c r="B14" s="50">
        <v>89</v>
      </c>
      <c r="C14" s="50">
        <v>48</v>
      </c>
      <c r="D14" s="50">
        <v>41</v>
      </c>
      <c r="E14" s="50">
        <v>0</v>
      </c>
      <c r="F14" s="50">
        <v>2</v>
      </c>
      <c r="G14" s="50">
        <v>89</v>
      </c>
      <c r="H14" s="49">
        <v>0</v>
      </c>
      <c r="I14" s="128">
        <v>0</v>
      </c>
      <c r="J14" s="128">
        <v>0</v>
      </c>
      <c r="K14" s="128">
        <v>0</v>
      </c>
      <c r="L14" s="128">
        <v>27</v>
      </c>
      <c r="M14" s="128">
        <v>62</v>
      </c>
      <c r="N14" s="57"/>
    </row>
    <row r="15" spans="1:14" s="20" customFormat="1" ht="27.75" customHeight="1">
      <c r="A15" s="44" t="s">
        <v>591</v>
      </c>
      <c r="B15" s="50">
        <v>88</v>
      </c>
      <c r="C15" s="50">
        <v>47</v>
      </c>
      <c r="D15" s="50">
        <v>41</v>
      </c>
      <c r="E15" s="127">
        <v>0</v>
      </c>
      <c r="F15" s="127">
        <v>0</v>
      </c>
      <c r="G15" s="50">
        <v>88</v>
      </c>
      <c r="H15" s="49">
        <v>0</v>
      </c>
      <c r="I15" s="128">
        <v>0</v>
      </c>
      <c r="J15" s="128">
        <v>0</v>
      </c>
      <c r="K15" s="128">
        <v>0</v>
      </c>
      <c r="L15" s="128">
        <v>26</v>
      </c>
      <c r="M15" s="128">
        <v>62</v>
      </c>
      <c r="N15" s="57"/>
    </row>
    <row r="16" spans="1:14" s="20" customFormat="1" ht="27.75" customHeight="1">
      <c r="A16" s="44" t="s">
        <v>626</v>
      </c>
      <c r="B16" s="50">
        <v>87</v>
      </c>
      <c r="C16" s="50">
        <v>47</v>
      </c>
      <c r="D16" s="50">
        <v>40</v>
      </c>
      <c r="E16" s="127">
        <v>0</v>
      </c>
      <c r="F16" s="127">
        <v>0</v>
      </c>
      <c r="G16" s="50">
        <v>87</v>
      </c>
      <c r="H16" s="49">
        <v>0</v>
      </c>
      <c r="I16" s="128">
        <v>0</v>
      </c>
      <c r="J16" s="128">
        <v>0</v>
      </c>
      <c r="K16" s="128">
        <v>0</v>
      </c>
      <c r="L16" s="128">
        <v>24</v>
      </c>
      <c r="M16" s="128">
        <v>63</v>
      </c>
      <c r="N16" s="57"/>
    </row>
    <row r="17" spans="1:14" s="21" customFormat="1" ht="12.75" customHeight="1">
      <c r="A17" s="23"/>
      <c r="B17" s="50"/>
      <c r="C17" s="50"/>
      <c r="D17" s="50"/>
      <c r="E17" s="50"/>
      <c r="F17" s="50"/>
      <c r="G17" s="50"/>
      <c r="H17" s="49"/>
      <c r="I17" s="128"/>
      <c r="J17" s="128"/>
      <c r="K17" s="128"/>
      <c r="L17" s="128"/>
      <c r="M17" s="128"/>
      <c r="N17" s="51"/>
    </row>
    <row r="18" spans="1:14" s="21" customFormat="1" ht="27.75" customHeight="1">
      <c r="A18" s="459" t="s">
        <v>319</v>
      </c>
      <c r="B18" s="459"/>
      <c r="C18" s="459"/>
      <c r="D18" s="459"/>
      <c r="E18" s="459"/>
      <c r="F18" s="50"/>
      <c r="G18" s="50"/>
      <c r="H18" s="49"/>
      <c r="I18" s="128"/>
      <c r="J18" s="128"/>
      <c r="K18" s="128"/>
      <c r="L18" s="128"/>
      <c r="M18" s="128"/>
      <c r="N18" s="51"/>
    </row>
    <row r="19" spans="1:8" s="3" customFormat="1" ht="19.5" customHeight="1">
      <c r="A19" s="46" t="s">
        <v>529</v>
      </c>
      <c r="H19" s="132"/>
    </row>
    <row r="20" spans="2:13" ht="14.25">
      <c r="B20" s="177"/>
      <c r="C20" s="170"/>
      <c r="D20" s="170"/>
      <c r="E20" s="170"/>
      <c r="F20" s="170"/>
      <c r="G20" s="171"/>
      <c r="H20" s="172"/>
      <c r="I20" s="173"/>
      <c r="J20" s="172"/>
      <c r="K20" s="171"/>
      <c r="L20" s="171"/>
      <c r="M20" s="171"/>
    </row>
  </sheetData>
  <sheetProtection/>
  <mergeCells count="15">
    <mergeCell ref="A18:E18"/>
    <mergeCell ref="M6:M7"/>
    <mergeCell ref="K6:K7"/>
    <mergeCell ref="I6:J6"/>
    <mergeCell ref="G6:H6"/>
    <mergeCell ref="G5:K5"/>
    <mergeCell ref="L5:M5"/>
    <mergeCell ref="L6:L7"/>
    <mergeCell ref="A2:F2"/>
    <mergeCell ref="A5:A7"/>
    <mergeCell ref="E5:E7"/>
    <mergeCell ref="F5:F7"/>
    <mergeCell ref="D6:D7"/>
    <mergeCell ref="C6:C7"/>
    <mergeCell ref="B5:D5"/>
  </mergeCells>
  <printOptions/>
  <pageMargins left="1.21" right="0.86" top="1" bottom="0.48" header="0.5" footer="0.5"/>
  <pageSetup horizontalDpi="300" verticalDpi="300" orientation="landscape" pageOrder="overThenDown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38"/>
  <sheetViews>
    <sheetView zoomScalePageLayoutView="0" workbookViewId="0" topLeftCell="A1">
      <selection activeCell="A12" sqref="A12"/>
    </sheetView>
  </sheetViews>
  <sheetFormatPr defaultColWidth="5.77734375" defaultRowHeight="13.5"/>
  <cols>
    <col min="1" max="1" width="8.21484375" style="28" customWidth="1"/>
    <col min="2" max="10" width="7.77734375" style="28" customWidth="1"/>
    <col min="11" max="11" width="8.5546875" style="28" customWidth="1"/>
    <col min="12" max="12" width="7.77734375" style="28" customWidth="1"/>
    <col min="13" max="13" width="9.21484375" style="28" customWidth="1"/>
    <col min="14" max="23" width="7.77734375" style="28" customWidth="1"/>
    <col min="24" max="16384" width="5.77734375" style="15" customWidth="1"/>
  </cols>
  <sheetData>
    <row r="1" ht="15" customHeight="1"/>
    <row r="2" spans="1:23" s="21" customFormat="1" ht="19.5" customHeight="1">
      <c r="A2" s="466" t="s">
        <v>310</v>
      </c>
      <c r="B2" s="466"/>
      <c r="C2" s="466"/>
      <c r="D2" s="466"/>
      <c r="E2" s="466"/>
      <c r="F2" s="466"/>
      <c r="G2" s="466"/>
      <c r="H2" s="46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1:23" s="21" customFormat="1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5" customFormat="1" ht="19.5" customHeight="1">
      <c r="A4" s="4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21" customFormat="1" ht="24" customHeight="1">
      <c r="A5" s="423" t="s">
        <v>210</v>
      </c>
      <c r="B5" s="451" t="s">
        <v>211</v>
      </c>
      <c r="C5" s="428"/>
      <c r="D5" s="428"/>
      <c r="E5" s="428"/>
      <c r="F5" s="428"/>
      <c r="G5" s="428"/>
      <c r="H5" s="428"/>
      <c r="I5" s="430"/>
      <c r="J5" s="451" t="s">
        <v>212</v>
      </c>
      <c r="K5" s="428"/>
      <c r="L5" s="428"/>
      <c r="M5" s="430"/>
      <c r="N5" s="451" t="s">
        <v>213</v>
      </c>
      <c r="O5" s="428"/>
      <c r="P5" s="430"/>
      <c r="Q5" s="451" t="s">
        <v>214</v>
      </c>
      <c r="R5" s="428"/>
      <c r="S5" s="428"/>
      <c r="T5" s="428"/>
      <c r="U5" s="428"/>
      <c r="V5" s="428"/>
      <c r="W5" s="428"/>
    </row>
    <row r="6" spans="1:23" s="21" customFormat="1" ht="24" customHeight="1">
      <c r="A6" s="423"/>
      <c r="B6" s="458" t="s">
        <v>82</v>
      </c>
      <c r="C6" s="458" t="s">
        <v>215</v>
      </c>
      <c r="D6" s="458" t="s">
        <v>216</v>
      </c>
      <c r="E6" s="460" t="s">
        <v>217</v>
      </c>
      <c r="F6" s="460" t="s">
        <v>218</v>
      </c>
      <c r="G6" s="458" t="s">
        <v>219</v>
      </c>
      <c r="H6" s="460" t="s">
        <v>440</v>
      </c>
      <c r="I6" s="458" t="s">
        <v>101</v>
      </c>
      <c r="J6" s="464" t="s">
        <v>82</v>
      </c>
      <c r="K6" s="467" t="s">
        <v>220</v>
      </c>
      <c r="L6" s="468"/>
      <c r="M6" s="469"/>
      <c r="N6" s="467" t="s">
        <v>221</v>
      </c>
      <c r="O6" s="468"/>
      <c r="P6" s="469"/>
      <c r="Q6" s="467" t="s">
        <v>222</v>
      </c>
      <c r="R6" s="468"/>
      <c r="S6" s="469"/>
      <c r="T6" s="467" t="s">
        <v>223</v>
      </c>
      <c r="U6" s="468"/>
      <c r="V6" s="469"/>
      <c r="W6" s="464" t="s">
        <v>80</v>
      </c>
    </row>
    <row r="7" spans="1:23" s="21" customFormat="1" ht="30.75" customHeight="1">
      <c r="A7" s="423"/>
      <c r="B7" s="461"/>
      <c r="C7" s="461"/>
      <c r="D7" s="461"/>
      <c r="E7" s="463"/>
      <c r="F7" s="463"/>
      <c r="G7" s="461"/>
      <c r="H7" s="461"/>
      <c r="I7" s="461"/>
      <c r="J7" s="465"/>
      <c r="K7" s="114"/>
      <c r="L7" s="42" t="s">
        <v>224</v>
      </c>
      <c r="M7" s="38" t="s">
        <v>302</v>
      </c>
      <c r="N7" s="114"/>
      <c r="O7" s="42" t="s">
        <v>224</v>
      </c>
      <c r="P7" s="38" t="s">
        <v>225</v>
      </c>
      <c r="Q7" s="114"/>
      <c r="R7" s="38" t="s">
        <v>226</v>
      </c>
      <c r="S7" s="38" t="s">
        <v>227</v>
      </c>
      <c r="T7" s="114"/>
      <c r="U7" s="38" t="s">
        <v>228</v>
      </c>
      <c r="V7" s="38" t="s">
        <v>229</v>
      </c>
      <c r="W7" s="465"/>
    </row>
    <row r="8" spans="1:23" s="65" customFormat="1" ht="28.5" customHeight="1">
      <c r="A8" s="133" t="s">
        <v>312</v>
      </c>
      <c r="B8" s="60">
        <v>503</v>
      </c>
      <c r="C8" s="60">
        <v>336</v>
      </c>
      <c r="D8" s="60">
        <v>90</v>
      </c>
      <c r="E8" s="60">
        <v>23</v>
      </c>
      <c r="F8" s="60">
        <v>13</v>
      </c>
      <c r="G8" s="60">
        <v>40</v>
      </c>
      <c r="H8" s="60">
        <v>1</v>
      </c>
      <c r="I8" s="60">
        <v>0</v>
      </c>
      <c r="J8" s="60">
        <v>1259</v>
      </c>
      <c r="K8" s="60">
        <v>165</v>
      </c>
      <c r="L8" s="60">
        <v>73</v>
      </c>
      <c r="M8" s="60">
        <v>92</v>
      </c>
      <c r="N8" s="60">
        <v>1094</v>
      </c>
      <c r="O8" s="60">
        <v>1094</v>
      </c>
      <c r="P8" s="60">
        <v>0</v>
      </c>
      <c r="Q8" s="60">
        <v>13778</v>
      </c>
      <c r="R8" s="60">
        <v>13143</v>
      </c>
      <c r="S8" s="60">
        <v>635</v>
      </c>
      <c r="T8" s="60">
        <v>57</v>
      </c>
      <c r="U8" s="60">
        <v>19</v>
      </c>
      <c r="V8" s="60">
        <v>38</v>
      </c>
      <c r="W8" s="60">
        <v>85</v>
      </c>
    </row>
    <row r="9" spans="1:23" s="65" customFormat="1" ht="28.5" customHeight="1">
      <c r="A9" s="133" t="s">
        <v>313</v>
      </c>
      <c r="B9" s="115">
        <v>1148</v>
      </c>
      <c r="C9" s="86">
        <v>897</v>
      </c>
      <c r="D9" s="86">
        <v>161</v>
      </c>
      <c r="E9" s="86">
        <v>24</v>
      </c>
      <c r="F9" s="86">
        <v>5</v>
      </c>
      <c r="G9" s="86">
        <v>59</v>
      </c>
      <c r="H9" s="86">
        <v>1</v>
      </c>
      <c r="I9" s="86">
        <v>1</v>
      </c>
      <c r="J9" s="86">
        <v>988</v>
      </c>
      <c r="K9" s="86">
        <v>79</v>
      </c>
      <c r="L9" s="86">
        <v>76</v>
      </c>
      <c r="M9" s="86">
        <v>3</v>
      </c>
      <c r="N9" s="86">
        <v>909</v>
      </c>
      <c r="O9" s="86">
        <v>909</v>
      </c>
      <c r="P9" s="86">
        <v>0</v>
      </c>
      <c r="Q9" s="86">
        <v>14039</v>
      </c>
      <c r="R9" s="86">
        <v>13544</v>
      </c>
      <c r="S9" s="86">
        <v>495</v>
      </c>
      <c r="T9" s="86">
        <v>47</v>
      </c>
      <c r="U9" s="86">
        <v>27</v>
      </c>
      <c r="V9" s="86">
        <v>20</v>
      </c>
      <c r="W9" s="86">
        <v>72</v>
      </c>
    </row>
    <row r="10" spans="1:23" s="199" customFormat="1" ht="28.5" customHeight="1">
      <c r="A10" s="133" t="s">
        <v>390</v>
      </c>
      <c r="B10" s="86">
        <v>1189</v>
      </c>
      <c r="C10" s="86">
        <v>981</v>
      </c>
      <c r="D10" s="86">
        <v>127</v>
      </c>
      <c r="E10" s="86">
        <v>10</v>
      </c>
      <c r="F10" s="86">
        <v>9</v>
      </c>
      <c r="G10" s="86">
        <v>61</v>
      </c>
      <c r="H10" s="86">
        <v>0</v>
      </c>
      <c r="I10" s="86">
        <v>1</v>
      </c>
      <c r="J10" s="86">
        <v>1015</v>
      </c>
      <c r="K10" s="86">
        <v>127</v>
      </c>
      <c r="L10" s="86">
        <v>118</v>
      </c>
      <c r="M10" s="86">
        <v>9</v>
      </c>
      <c r="N10" s="86">
        <v>888</v>
      </c>
      <c r="O10" s="86">
        <v>888</v>
      </c>
      <c r="P10" s="86">
        <v>0</v>
      </c>
      <c r="Q10" s="86">
        <v>14308</v>
      </c>
      <c r="R10" s="86">
        <v>13415</v>
      </c>
      <c r="S10" s="86">
        <v>893</v>
      </c>
      <c r="T10" s="86">
        <v>74</v>
      </c>
      <c r="U10" s="86">
        <v>25</v>
      </c>
      <c r="V10" s="86">
        <v>49</v>
      </c>
      <c r="W10" s="86">
        <v>40</v>
      </c>
    </row>
    <row r="11" spans="1:23" s="199" customFormat="1" ht="28.5" customHeight="1">
      <c r="A11" s="133" t="s">
        <v>591</v>
      </c>
      <c r="B11" s="86">
        <v>1212</v>
      </c>
      <c r="C11" s="86">
        <v>983</v>
      </c>
      <c r="D11" s="86">
        <v>108</v>
      </c>
      <c r="E11" s="86">
        <v>17</v>
      </c>
      <c r="F11" s="86">
        <v>18</v>
      </c>
      <c r="G11" s="86">
        <v>86</v>
      </c>
      <c r="H11" s="86" t="s">
        <v>593</v>
      </c>
      <c r="I11" s="86">
        <v>0</v>
      </c>
      <c r="J11" s="86">
        <v>910</v>
      </c>
      <c r="K11" s="86">
        <v>150</v>
      </c>
      <c r="L11" s="86">
        <v>150</v>
      </c>
      <c r="M11" s="86">
        <v>0</v>
      </c>
      <c r="N11" s="86">
        <v>760</v>
      </c>
      <c r="O11" s="86">
        <v>760</v>
      </c>
      <c r="P11" s="86">
        <v>0</v>
      </c>
      <c r="Q11" s="86">
        <v>14463</v>
      </c>
      <c r="R11" s="86">
        <v>14120</v>
      </c>
      <c r="S11" s="86">
        <v>343</v>
      </c>
      <c r="T11" s="86">
        <v>31</v>
      </c>
      <c r="U11" s="86">
        <v>7</v>
      </c>
      <c r="V11" s="86">
        <v>24</v>
      </c>
      <c r="W11" s="86">
        <v>37</v>
      </c>
    </row>
    <row r="12" spans="1:23" s="378" customFormat="1" ht="28.5" customHeight="1">
      <c r="A12" s="377" t="s">
        <v>623</v>
      </c>
      <c r="B12" s="352">
        <v>1050</v>
      </c>
      <c r="C12" s="352">
        <v>812</v>
      </c>
      <c r="D12" s="352">
        <v>118</v>
      </c>
      <c r="E12" s="352">
        <v>17</v>
      </c>
      <c r="F12" s="352">
        <v>22</v>
      </c>
      <c r="G12" s="352">
        <v>76</v>
      </c>
      <c r="H12" s="352" t="s">
        <v>593</v>
      </c>
      <c r="I12" s="352">
        <v>5</v>
      </c>
      <c r="J12" s="352">
        <v>954</v>
      </c>
      <c r="K12" s="352">
        <v>173</v>
      </c>
      <c r="L12" s="352">
        <v>173</v>
      </c>
      <c r="M12" s="352">
        <v>0</v>
      </c>
      <c r="N12" s="352">
        <v>781</v>
      </c>
      <c r="O12" s="352">
        <v>781</v>
      </c>
      <c r="P12" s="352">
        <v>0</v>
      </c>
      <c r="Q12" s="352">
        <v>13940</v>
      </c>
      <c r="R12" s="352">
        <v>13650</v>
      </c>
      <c r="S12" s="352">
        <v>290</v>
      </c>
      <c r="T12" s="352">
        <v>27</v>
      </c>
      <c r="U12" s="352">
        <v>15</v>
      </c>
      <c r="V12" s="352">
        <v>12</v>
      </c>
      <c r="W12" s="352">
        <v>74</v>
      </c>
    </row>
    <row r="13" spans="1:23" s="199" customFormat="1" ht="18" customHeight="1">
      <c r="A13" s="262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8" s="2" customFormat="1" ht="19.5" customHeight="1">
      <c r="A14" s="1" t="s">
        <v>198</v>
      </c>
      <c r="B14" s="1"/>
      <c r="H14" s="109"/>
    </row>
    <row r="15" spans="1:23" s="21" customFormat="1" ht="19.5" customHeight="1">
      <c r="A15" s="462" t="s">
        <v>303</v>
      </c>
      <c r="B15" s="462"/>
      <c r="C15" s="46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ht="13.5">
      <c r="A17" s="5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3.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ht="13.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ht="13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3.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</row>
    <row r="22" spans="1:23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</row>
    <row r="23" spans="1:23" ht="13.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 ht="13.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ht="13.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ht="13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</row>
    <row r="28" spans="1:23" ht="13.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ht="13.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3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ht="13.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:23" ht="13.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ht="13.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:23" ht="13.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1:23" ht="13.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</row>
    <row r="38" spans="1:23" ht="13.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</sheetData>
  <sheetProtection/>
  <mergeCells count="21">
    <mergeCell ref="Q5:W5"/>
    <mergeCell ref="B6:B7"/>
    <mergeCell ref="C6:C7"/>
    <mergeCell ref="D6:D7"/>
    <mergeCell ref="E6:E7"/>
    <mergeCell ref="K6:M6"/>
    <mergeCell ref="Q6:S6"/>
    <mergeCell ref="T6:V6"/>
    <mergeCell ref="W6:W7"/>
    <mergeCell ref="A2:H2"/>
    <mergeCell ref="A5:A7"/>
    <mergeCell ref="B5:I5"/>
    <mergeCell ref="J5:M5"/>
    <mergeCell ref="N5:P5"/>
    <mergeCell ref="N6:P6"/>
    <mergeCell ref="A15:C15"/>
    <mergeCell ref="F6:F7"/>
    <mergeCell ref="G6:G7"/>
    <mergeCell ref="H6:H7"/>
    <mergeCell ref="I6:I7"/>
    <mergeCell ref="J6:J7"/>
  </mergeCells>
  <printOptions/>
  <pageMargins left="0.41" right="0.16" top="0.61" bottom="0.7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I124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10.77734375" style="91" customWidth="1"/>
    <col min="2" max="3" width="8.77734375" style="91" customWidth="1"/>
    <col min="4" max="4" width="8.88671875" style="91" customWidth="1"/>
    <col min="5" max="5" width="9.4453125" style="91" customWidth="1"/>
    <col min="6" max="6" width="8.88671875" style="91" customWidth="1"/>
    <col min="7" max="7" width="8.77734375" style="91" customWidth="1"/>
    <col min="8" max="8" width="8.88671875" style="91" customWidth="1"/>
    <col min="9" max="9" width="8.6640625" style="91" customWidth="1"/>
    <col min="10" max="10" width="8.4453125" style="91" customWidth="1"/>
    <col min="11" max="16384" width="8.88671875" style="91" customWidth="1"/>
  </cols>
  <sheetData>
    <row r="2" spans="1:9" ht="28.5" customHeight="1">
      <c r="A2" s="178" t="s">
        <v>309</v>
      </c>
      <c r="B2" s="178"/>
      <c r="C2" s="178"/>
      <c r="D2" s="179"/>
      <c r="E2" s="179"/>
      <c r="H2" s="178"/>
      <c r="I2" s="179"/>
    </row>
    <row r="3" ht="15.75" customHeight="1"/>
    <row r="4" ht="21.75" customHeight="1">
      <c r="A4" s="91" t="s">
        <v>143</v>
      </c>
    </row>
    <row r="5" spans="1:11" ht="27.75" customHeight="1">
      <c r="A5" s="471" t="s">
        <v>196</v>
      </c>
      <c r="B5" s="473" t="s">
        <v>137</v>
      </c>
      <c r="C5" s="473"/>
      <c r="D5" s="473" t="s">
        <v>138</v>
      </c>
      <c r="E5" s="473"/>
      <c r="F5" s="473" t="s">
        <v>139</v>
      </c>
      <c r="G5" s="473"/>
      <c r="H5" s="473" t="s">
        <v>659</v>
      </c>
      <c r="I5" s="473"/>
      <c r="J5" s="424" t="s">
        <v>660</v>
      </c>
      <c r="K5" s="424"/>
    </row>
    <row r="6" spans="1:11" ht="27.75" customHeight="1">
      <c r="A6" s="472"/>
      <c r="B6" s="92" t="s">
        <v>141</v>
      </c>
      <c r="C6" s="92" t="s">
        <v>126</v>
      </c>
      <c r="D6" s="92" t="s">
        <v>140</v>
      </c>
      <c r="E6" s="92" t="s">
        <v>126</v>
      </c>
      <c r="F6" s="92" t="s">
        <v>322</v>
      </c>
      <c r="G6" s="92" t="s">
        <v>126</v>
      </c>
      <c r="H6" s="92" t="s">
        <v>321</v>
      </c>
      <c r="I6" s="92" t="s">
        <v>126</v>
      </c>
      <c r="J6" s="38" t="s">
        <v>140</v>
      </c>
      <c r="K6" s="38" t="s">
        <v>126</v>
      </c>
    </row>
    <row r="7" spans="1:61" ht="28.5" customHeight="1">
      <c r="A7" s="44" t="s">
        <v>146</v>
      </c>
      <c r="B7" s="118">
        <v>94</v>
      </c>
      <c r="C7" s="118">
        <v>4520</v>
      </c>
      <c r="D7" s="392">
        <v>1222</v>
      </c>
      <c r="E7" s="393">
        <v>1222</v>
      </c>
      <c r="F7" s="118">
        <v>6</v>
      </c>
      <c r="G7" s="118">
        <v>2120</v>
      </c>
      <c r="H7" s="392">
        <v>4647</v>
      </c>
      <c r="I7" s="393">
        <v>3356</v>
      </c>
      <c r="J7" s="395" t="s">
        <v>158</v>
      </c>
      <c r="K7" s="396" t="s">
        <v>158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</row>
    <row r="8" spans="1:61" ht="28.5" customHeight="1">
      <c r="A8" s="44" t="s">
        <v>160</v>
      </c>
      <c r="B8" s="118">
        <v>43</v>
      </c>
      <c r="C8" s="118">
        <v>11228</v>
      </c>
      <c r="D8" s="261">
        <v>1387</v>
      </c>
      <c r="E8" s="394">
        <v>1387</v>
      </c>
      <c r="F8" s="118">
        <v>7</v>
      </c>
      <c r="G8" s="118">
        <v>2467</v>
      </c>
      <c r="H8" s="261">
        <v>5547</v>
      </c>
      <c r="I8" s="394">
        <v>2764</v>
      </c>
      <c r="J8" s="164" t="s">
        <v>158</v>
      </c>
      <c r="K8" s="397" t="s">
        <v>158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</row>
    <row r="9" spans="1:61" ht="28.5" customHeight="1">
      <c r="A9" s="44" t="s">
        <v>171</v>
      </c>
      <c r="B9" s="118">
        <v>136</v>
      </c>
      <c r="C9" s="118">
        <v>10365</v>
      </c>
      <c r="D9" s="261">
        <v>378</v>
      </c>
      <c r="E9" s="394">
        <v>378</v>
      </c>
      <c r="F9" s="118">
        <v>7</v>
      </c>
      <c r="G9" s="118">
        <v>2767</v>
      </c>
      <c r="H9" s="261">
        <v>5874</v>
      </c>
      <c r="I9" s="394">
        <v>2182</v>
      </c>
      <c r="J9" s="164" t="s">
        <v>158</v>
      </c>
      <c r="K9" s="397" t="s">
        <v>158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</row>
    <row r="10" spans="1:61" ht="28.5" customHeight="1">
      <c r="A10" s="44" t="s">
        <v>180</v>
      </c>
      <c r="B10" s="119">
        <v>178</v>
      </c>
      <c r="C10" s="119">
        <v>5572</v>
      </c>
      <c r="D10" s="261">
        <v>63</v>
      </c>
      <c r="E10" s="394">
        <v>63</v>
      </c>
      <c r="F10" s="119">
        <v>8</v>
      </c>
      <c r="G10" s="119">
        <v>2477</v>
      </c>
      <c r="H10" s="261">
        <v>6170</v>
      </c>
      <c r="I10" s="394">
        <v>2057</v>
      </c>
      <c r="J10" s="164" t="s">
        <v>158</v>
      </c>
      <c r="K10" s="397" t="s">
        <v>158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</row>
    <row r="11" spans="1:61" ht="28.5" customHeight="1">
      <c r="A11" s="44" t="s">
        <v>312</v>
      </c>
      <c r="B11" s="119">
        <v>138</v>
      </c>
      <c r="C11" s="119">
        <v>5298</v>
      </c>
      <c r="D11" s="261">
        <v>801</v>
      </c>
      <c r="E11" s="394">
        <v>801</v>
      </c>
      <c r="F11" s="119">
        <v>6</v>
      </c>
      <c r="G11" s="119">
        <v>2000</v>
      </c>
      <c r="H11" s="261">
        <v>2683</v>
      </c>
      <c r="I11" s="394">
        <v>890</v>
      </c>
      <c r="J11" s="164" t="s">
        <v>158</v>
      </c>
      <c r="K11" s="397" t="s">
        <v>158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</row>
    <row r="12" spans="1:61" ht="28.5" customHeight="1">
      <c r="A12" s="260" t="s">
        <v>313</v>
      </c>
      <c r="B12" s="261">
        <v>115</v>
      </c>
      <c r="C12" s="119">
        <v>5928</v>
      </c>
      <c r="D12" s="261">
        <v>950</v>
      </c>
      <c r="E12" s="394">
        <v>950</v>
      </c>
      <c r="F12" s="164">
        <v>24</v>
      </c>
      <c r="G12" s="119">
        <v>2743</v>
      </c>
      <c r="H12" s="261">
        <v>3397</v>
      </c>
      <c r="I12" s="394">
        <v>1133</v>
      </c>
      <c r="J12" s="164" t="s">
        <v>158</v>
      </c>
      <c r="K12" s="397" t="s">
        <v>158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</row>
    <row r="13" spans="1:61" s="291" customFormat="1" ht="28.5" customHeight="1">
      <c r="A13" s="260" t="s">
        <v>390</v>
      </c>
      <c r="B13" s="119">
        <v>129</v>
      </c>
      <c r="C13" s="119">
        <v>6279</v>
      </c>
      <c r="D13" s="261">
        <v>962</v>
      </c>
      <c r="E13" s="394">
        <v>962</v>
      </c>
      <c r="F13" s="164">
        <v>9</v>
      </c>
      <c r="G13" s="119">
        <v>2536</v>
      </c>
      <c r="H13" s="261">
        <v>2244</v>
      </c>
      <c r="I13" s="394">
        <v>845</v>
      </c>
      <c r="J13" s="164" t="s">
        <v>158</v>
      </c>
      <c r="K13" s="397" t="s">
        <v>158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</row>
    <row r="14" spans="1:61" s="291" customFormat="1" ht="28.5" customHeight="1">
      <c r="A14" s="260" t="s">
        <v>591</v>
      </c>
      <c r="B14" s="119">
        <v>121</v>
      </c>
      <c r="C14" s="119">
        <v>4640</v>
      </c>
      <c r="D14" s="261">
        <v>1151</v>
      </c>
      <c r="E14" s="394">
        <v>1151</v>
      </c>
      <c r="F14" s="164">
        <v>24</v>
      </c>
      <c r="G14" s="119">
        <v>1856</v>
      </c>
      <c r="H14" s="261">
        <v>4837</v>
      </c>
      <c r="I14" s="394">
        <v>2115</v>
      </c>
      <c r="J14" s="164" t="s">
        <v>158</v>
      </c>
      <c r="K14" s="397" t="s">
        <v>158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</row>
    <row r="15" spans="1:61" s="20" customFormat="1" ht="23.25" customHeight="1">
      <c r="A15" s="44" t="s">
        <v>623</v>
      </c>
      <c r="B15" s="57">
        <v>163</v>
      </c>
      <c r="C15" s="57">
        <v>5202</v>
      </c>
      <c r="D15" s="156">
        <v>2997</v>
      </c>
      <c r="E15" s="272">
        <v>2997</v>
      </c>
      <c r="F15" s="60">
        <v>35</v>
      </c>
      <c r="G15" s="57">
        <v>2290</v>
      </c>
      <c r="H15" s="156">
        <v>2908</v>
      </c>
      <c r="I15" s="272">
        <v>1724</v>
      </c>
      <c r="J15" s="57">
        <v>196</v>
      </c>
      <c r="K15" s="272">
        <v>115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91" customFormat="1" ht="11.25" customHeight="1">
      <c r="A16" s="194"/>
      <c r="B16" s="119"/>
      <c r="C16" s="119"/>
      <c r="D16" s="119"/>
      <c r="E16" s="119"/>
      <c r="F16" s="164"/>
      <c r="G16" s="119"/>
      <c r="H16" s="119"/>
      <c r="I16" s="119"/>
      <c r="J16" s="119"/>
      <c r="K16" s="119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</row>
    <row r="17" spans="1:61" ht="17.25" customHeight="1">
      <c r="A17" s="470" t="s">
        <v>230</v>
      </c>
      <c r="B17" s="470"/>
      <c r="C17" s="108"/>
      <c r="D17" s="108"/>
      <c r="E17" s="108"/>
      <c r="F17" s="108"/>
      <c r="G17" s="108"/>
      <c r="H17" s="108"/>
      <c r="I17" s="108"/>
      <c r="J17" s="108"/>
      <c r="K17" s="108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</row>
    <row r="18" spans="1:61" ht="18" customHeight="1">
      <c r="A18" s="91" t="s">
        <v>142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</row>
    <row r="19" spans="2:61" ht="13.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</row>
    <row r="20" spans="2:61" ht="13.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</row>
    <row r="21" spans="2:61" ht="13.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</row>
    <row r="22" spans="2:61" ht="13.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</row>
    <row r="23" spans="2:61" ht="13.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</row>
    <row r="24" spans="2:61" ht="13.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</row>
    <row r="25" spans="2:61" ht="13.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</row>
    <row r="26" spans="2:61" ht="13.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</row>
    <row r="27" spans="2:61" ht="13.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</row>
    <row r="28" spans="2:61" ht="13.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</row>
    <row r="29" spans="2:61" ht="13.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</row>
    <row r="30" spans="2:61" ht="13.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</row>
    <row r="31" spans="2:61" ht="13.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</row>
    <row r="32" spans="2:61" ht="13.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</row>
    <row r="33" spans="2:61" ht="13.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</row>
    <row r="34" spans="2:61" ht="13.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</row>
    <row r="35" spans="2:61" ht="13.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</row>
    <row r="36" spans="2:61" ht="13.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</row>
    <row r="37" spans="2:61" ht="13.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</row>
    <row r="38" spans="2:61" ht="13.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</row>
    <row r="39" spans="2:61" ht="13.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</row>
    <row r="40" spans="2:61" ht="13.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</row>
    <row r="41" spans="2:61" ht="13.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</row>
    <row r="42" spans="2:61" ht="13.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</row>
    <row r="43" spans="2:61" ht="13.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</row>
    <row r="44" spans="2:61" ht="13.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</row>
    <row r="45" spans="2:61" ht="13.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</row>
    <row r="46" spans="2:61" ht="13.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</row>
    <row r="47" spans="2:61" ht="13.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</row>
    <row r="48" spans="2:61" ht="13.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</row>
    <row r="49" spans="2:61" ht="13.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</row>
    <row r="50" spans="2:61" ht="13.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</row>
    <row r="51" spans="2:61" ht="13.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</row>
    <row r="52" spans="2:61" ht="13.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</row>
    <row r="53" spans="2:61" ht="13.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</row>
    <row r="54" spans="2:61" ht="13.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</row>
    <row r="55" spans="2:61" ht="13.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</row>
    <row r="56" spans="2:61" ht="13.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</row>
    <row r="57" spans="2:61" ht="13.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</row>
    <row r="58" spans="2:61" ht="13.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</row>
    <row r="59" spans="2:61" ht="13.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</row>
    <row r="60" spans="2:61" ht="13.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</row>
    <row r="61" spans="2:61" ht="13.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</row>
    <row r="62" spans="2:61" ht="13.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</row>
    <row r="63" spans="2:61" ht="13.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</row>
    <row r="64" spans="2:61" ht="13.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</row>
    <row r="65" spans="2:61" ht="13.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</row>
    <row r="66" spans="2:61" ht="13.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</row>
    <row r="67" spans="2:61" ht="13.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</row>
    <row r="68" spans="2:61" ht="13.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</row>
    <row r="69" spans="2:61" ht="13.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</row>
    <row r="70" spans="2:61" ht="13.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</row>
    <row r="71" spans="2:61" ht="13.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</row>
    <row r="72" spans="2:61" ht="13.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</row>
    <row r="73" spans="2:61" ht="13.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</row>
    <row r="74" spans="2:61" ht="13.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</row>
    <row r="75" spans="2:61" ht="13.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</row>
    <row r="76" spans="2:61" ht="13.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</row>
    <row r="77" spans="2:61" ht="13.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</row>
    <row r="78" spans="2:61" ht="13.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</row>
    <row r="79" spans="2:61" ht="13.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</row>
    <row r="80" spans="2:61" ht="13.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</row>
    <row r="81" spans="2:61" ht="13.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</row>
    <row r="82" spans="2:61" ht="13.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</row>
    <row r="83" spans="2:61" ht="13.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</row>
    <row r="84" spans="2:61" ht="13.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</row>
    <row r="85" spans="2:61" ht="13.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</row>
    <row r="86" spans="2:61" ht="13.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</row>
    <row r="87" spans="2:61" ht="13.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</row>
    <row r="88" spans="2:61" ht="13.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</row>
    <row r="89" spans="2:61" ht="13.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</row>
    <row r="90" spans="2:61" ht="13.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</row>
    <row r="91" spans="2:61" ht="13.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</row>
    <row r="92" spans="2:61" ht="13.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</row>
    <row r="93" spans="2:61" ht="13.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</row>
    <row r="94" spans="2:61" ht="13.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</row>
    <row r="95" spans="2:61" ht="13.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</row>
    <row r="96" spans="2:61" ht="13.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</row>
    <row r="97" spans="2:61" ht="13.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</row>
    <row r="98" spans="2:61" ht="13.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</row>
    <row r="99" spans="2:61" ht="13.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</row>
    <row r="100" spans="2:61" ht="13.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</row>
    <row r="101" spans="2:61" ht="13.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</row>
    <row r="102" spans="2:61" ht="13.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</row>
    <row r="103" spans="2:61" ht="13.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</row>
    <row r="104" spans="2:61" ht="13.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</row>
    <row r="105" spans="2:61" ht="13.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</row>
    <row r="106" spans="2:61" ht="13.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</row>
    <row r="107" spans="2:61" ht="13.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</row>
    <row r="108" spans="2:61" ht="13.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</row>
    <row r="109" spans="2:61" ht="13.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</row>
    <row r="110" spans="2:61" ht="13.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</row>
    <row r="111" spans="2:61" ht="13.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</row>
    <row r="112" spans="2:61" ht="13.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</row>
    <row r="113" spans="2:61" ht="13.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</row>
    <row r="114" spans="2:61" ht="13.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</row>
    <row r="115" spans="2:61" ht="13.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</row>
    <row r="116" spans="2:61" ht="13.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</row>
    <row r="117" spans="2:61" ht="13.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</row>
    <row r="118" spans="2:61" ht="13.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</row>
    <row r="119" spans="2:61" ht="13.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</row>
    <row r="120" spans="2:61" ht="13.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</row>
    <row r="121" spans="2:61" ht="13.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</row>
    <row r="122" spans="2:61" ht="13.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</row>
    <row r="123" spans="2:61" ht="13.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</row>
    <row r="124" spans="2:61" ht="13.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</row>
  </sheetData>
  <sheetProtection/>
  <mergeCells count="7">
    <mergeCell ref="J5:K5"/>
    <mergeCell ref="A17:B17"/>
    <mergeCell ref="A5:A6"/>
    <mergeCell ref="B5:C5"/>
    <mergeCell ref="H5:I5"/>
    <mergeCell ref="D5:E5"/>
    <mergeCell ref="F5:G5"/>
  </mergeCells>
  <printOptions/>
  <pageMargins left="0.75" right="0.33" top="0.76" bottom="0.51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2" sqref="A12"/>
    </sheetView>
  </sheetViews>
  <sheetFormatPr defaultColWidth="8.88671875" defaultRowHeight="13.5"/>
  <cols>
    <col min="1" max="1" width="15.5546875" style="0" customWidth="1"/>
    <col min="2" max="2" width="18.3359375" style="0" customWidth="1"/>
    <col min="3" max="4" width="19.21484375" style="0" customWidth="1"/>
    <col min="5" max="5" width="19.4453125" style="0" customWidth="1"/>
  </cols>
  <sheetData>
    <row r="1" spans="1:5" s="15" customFormat="1" ht="22.5" customHeight="1">
      <c r="A1" s="416" t="s">
        <v>647</v>
      </c>
      <c r="B1" s="416"/>
      <c r="C1" s="416"/>
      <c r="D1" s="416"/>
      <c r="E1" s="47"/>
    </row>
    <row r="2" spans="1:5" s="15" customFormat="1" ht="23.25" customHeight="1">
      <c r="A2" s="47"/>
      <c r="B2" s="47"/>
      <c r="C2" s="47"/>
      <c r="D2" s="47"/>
      <c r="E2" s="47"/>
    </row>
    <row r="3" spans="1:5" s="45" customFormat="1" ht="22.5" customHeight="1">
      <c r="A3" s="186" t="s">
        <v>9</v>
      </c>
      <c r="B3" s="187"/>
      <c r="C3" s="187"/>
      <c r="D3" s="187"/>
      <c r="E3" s="187"/>
    </row>
    <row r="4" spans="1:5" s="45" customFormat="1" ht="22.5" customHeight="1">
      <c r="A4" s="474" t="s">
        <v>648</v>
      </c>
      <c r="B4" s="424" t="s">
        <v>649</v>
      </c>
      <c r="C4" s="424"/>
      <c r="D4" s="424" t="s">
        <v>650</v>
      </c>
      <c r="E4" s="424"/>
    </row>
    <row r="5" spans="1:5" s="45" customFormat="1" ht="24" customHeight="1">
      <c r="A5" s="475"/>
      <c r="B5" s="41" t="s">
        <v>323</v>
      </c>
      <c r="C5" s="38" t="s">
        <v>324</v>
      </c>
      <c r="D5" s="38" t="s">
        <v>325</v>
      </c>
      <c r="E5" s="38" t="s">
        <v>326</v>
      </c>
    </row>
    <row r="6" spans="1:5" s="16" customFormat="1" ht="22.5" customHeight="1">
      <c r="A6" s="44" t="s">
        <v>651</v>
      </c>
      <c r="B6" s="398">
        <v>292</v>
      </c>
      <c r="C6" s="398">
        <v>2074</v>
      </c>
      <c r="D6" s="402">
        <v>635</v>
      </c>
      <c r="E6" s="403">
        <v>64</v>
      </c>
    </row>
    <row r="7" spans="1:5" s="16" customFormat="1" ht="22.5" customHeight="1">
      <c r="A7" s="44" t="s">
        <v>652</v>
      </c>
      <c r="B7" s="399">
        <v>361</v>
      </c>
      <c r="C7" s="399">
        <v>1574</v>
      </c>
      <c r="D7" s="402">
        <v>875</v>
      </c>
      <c r="E7" s="403">
        <v>42</v>
      </c>
    </row>
    <row r="8" spans="1:5" s="16" customFormat="1" ht="22.5" customHeight="1">
      <c r="A8" s="44" t="s">
        <v>653</v>
      </c>
      <c r="B8" s="399">
        <v>515</v>
      </c>
      <c r="C8" s="399">
        <v>2224</v>
      </c>
      <c r="D8" s="402">
        <v>1135</v>
      </c>
      <c r="E8" s="403">
        <v>156</v>
      </c>
    </row>
    <row r="9" spans="1:5" s="16" customFormat="1" ht="22.5" customHeight="1">
      <c r="A9" s="44" t="s">
        <v>654</v>
      </c>
      <c r="B9" s="400">
        <v>771</v>
      </c>
      <c r="C9" s="400">
        <v>2689</v>
      </c>
      <c r="D9" s="156">
        <v>1750</v>
      </c>
      <c r="E9" s="272">
        <v>200</v>
      </c>
    </row>
    <row r="10" spans="1:5" s="16" customFormat="1" ht="22.5" customHeight="1">
      <c r="A10" s="44" t="s">
        <v>655</v>
      </c>
      <c r="B10" s="400">
        <v>852</v>
      </c>
      <c r="C10" s="400">
        <v>1614</v>
      </c>
      <c r="D10" s="476" t="s">
        <v>661</v>
      </c>
      <c r="E10" s="477"/>
    </row>
    <row r="11" spans="1:5" s="16" customFormat="1" ht="22.5" customHeight="1">
      <c r="A11" s="44" t="s">
        <v>656</v>
      </c>
      <c r="B11" s="400">
        <v>864</v>
      </c>
      <c r="C11" s="400">
        <v>1655</v>
      </c>
      <c r="D11" s="478"/>
      <c r="E11" s="479"/>
    </row>
    <row r="12" spans="1:5" s="16" customFormat="1" ht="27" customHeight="1">
      <c r="A12" s="44" t="s">
        <v>662</v>
      </c>
      <c r="B12" s="401">
        <v>915</v>
      </c>
      <c r="C12" s="401">
        <v>1483</v>
      </c>
      <c r="D12" s="478"/>
      <c r="E12" s="479"/>
    </row>
    <row r="13" spans="1:5" s="16" customFormat="1" ht="9" customHeight="1">
      <c r="A13" s="23"/>
      <c r="B13" s="376"/>
      <c r="C13" s="376"/>
      <c r="D13" s="57"/>
      <c r="E13" s="57"/>
    </row>
    <row r="14" spans="1:2" ht="13.5">
      <c r="A14" s="470" t="s">
        <v>657</v>
      </c>
      <c r="B14" s="470"/>
    </row>
  </sheetData>
  <sheetProtection/>
  <mergeCells count="6">
    <mergeCell ref="A1:D1"/>
    <mergeCell ref="A4:A5"/>
    <mergeCell ref="B4:C4"/>
    <mergeCell ref="D4:E4"/>
    <mergeCell ref="A14:B14"/>
    <mergeCell ref="D10:E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1" sqref="A11"/>
    </sheetView>
  </sheetViews>
  <sheetFormatPr defaultColWidth="8.88671875" defaultRowHeight="13.5"/>
  <sheetData>
    <row r="1" spans="1:14" s="17" customFormat="1" ht="22.5" customHeight="1">
      <c r="A1" s="481" t="s">
        <v>382</v>
      </c>
      <c r="B1" s="481"/>
      <c r="C1" s="481"/>
      <c r="D1" s="481"/>
      <c r="E1" s="481"/>
      <c r="F1" s="481"/>
      <c r="G1" s="24"/>
      <c r="H1" s="36"/>
      <c r="I1" s="37"/>
      <c r="J1" s="24"/>
      <c r="K1" s="37"/>
      <c r="L1" s="24"/>
      <c r="M1" s="37"/>
      <c r="N1" s="24"/>
    </row>
    <row r="2" spans="1:14" s="17" customFormat="1" ht="22.5" customHeight="1">
      <c r="A2" s="37"/>
      <c r="B2" s="24"/>
      <c r="C2" s="37"/>
      <c r="D2" s="24"/>
      <c r="E2" s="24"/>
      <c r="F2" s="37"/>
      <c r="G2" s="24"/>
      <c r="H2" s="37"/>
      <c r="I2" s="37"/>
      <c r="J2" s="24"/>
      <c r="K2" s="37"/>
      <c r="L2" s="24"/>
      <c r="M2" s="37"/>
      <c r="N2" s="24"/>
    </row>
    <row r="3" spans="1:14" s="17" customFormat="1" ht="27.75" customHeight="1">
      <c r="A3" s="36" t="s">
        <v>363</v>
      </c>
      <c r="B3" s="24"/>
      <c r="C3" s="37"/>
      <c r="D3" s="24"/>
      <c r="E3" s="24"/>
      <c r="F3" s="36" t="s">
        <v>0</v>
      </c>
      <c r="G3" s="24"/>
      <c r="H3" s="36" t="s">
        <v>0</v>
      </c>
      <c r="I3" s="37"/>
      <c r="J3" s="24"/>
      <c r="K3" s="37"/>
      <c r="L3" s="24"/>
      <c r="M3" s="37"/>
      <c r="N3" s="24"/>
    </row>
    <row r="4" spans="1:12" s="184" customFormat="1" ht="21.75" customHeight="1">
      <c r="A4" s="430" t="s">
        <v>376</v>
      </c>
      <c r="B4" s="458" t="s">
        <v>364</v>
      </c>
      <c r="C4" s="424" t="s">
        <v>365</v>
      </c>
      <c r="D4" s="424"/>
      <c r="E4" s="424"/>
      <c r="F4" s="424"/>
      <c r="G4" s="424" t="s">
        <v>366</v>
      </c>
      <c r="H4" s="424"/>
      <c r="I4" s="424"/>
      <c r="J4" s="451"/>
      <c r="K4" s="424" t="s">
        <v>367</v>
      </c>
      <c r="L4" s="424"/>
    </row>
    <row r="5" spans="1:12" s="184" customFormat="1" ht="21.75" customHeight="1">
      <c r="A5" s="430"/>
      <c r="B5" s="482"/>
      <c r="C5" s="424" t="s">
        <v>368</v>
      </c>
      <c r="D5" s="458" t="s">
        <v>369</v>
      </c>
      <c r="E5" s="424"/>
      <c r="F5" s="424"/>
      <c r="G5" s="430" t="s">
        <v>368</v>
      </c>
      <c r="H5" s="458" t="s">
        <v>369</v>
      </c>
      <c r="I5" s="424"/>
      <c r="J5" s="451"/>
      <c r="K5" s="424" t="s">
        <v>370</v>
      </c>
      <c r="L5" s="424" t="s">
        <v>371</v>
      </c>
    </row>
    <row r="6" spans="1:12" s="184" customFormat="1" ht="21.75" customHeight="1">
      <c r="A6" s="430"/>
      <c r="B6" s="465"/>
      <c r="C6" s="424"/>
      <c r="D6" s="114"/>
      <c r="E6" s="38" t="s">
        <v>371</v>
      </c>
      <c r="F6" s="38" t="s">
        <v>372</v>
      </c>
      <c r="G6" s="430"/>
      <c r="H6" s="114"/>
      <c r="I6" s="38" t="s">
        <v>371</v>
      </c>
      <c r="J6" s="39" t="s">
        <v>372</v>
      </c>
      <c r="K6" s="424"/>
      <c r="L6" s="424"/>
    </row>
    <row r="7" spans="1:14" s="17" customFormat="1" ht="24.75" customHeight="1">
      <c r="A7" s="44" t="s">
        <v>312</v>
      </c>
      <c r="B7" s="200">
        <f>D7+H7+L7</f>
        <v>172245</v>
      </c>
      <c r="C7" s="404">
        <v>1669</v>
      </c>
      <c r="D7" s="197">
        <v>74423</v>
      </c>
      <c r="E7" s="199">
        <v>26267</v>
      </c>
      <c r="F7" s="405">
        <v>48156</v>
      </c>
      <c r="G7" s="199">
        <v>55</v>
      </c>
      <c r="H7" s="65">
        <v>17661</v>
      </c>
      <c r="I7" s="197">
        <v>5260</v>
      </c>
      <c r="J7" s="199">
        <v>12401</v>
      </c>
      <c r="K7" s="406">
        <v>35317</v>
      </c>
      <c r="L7" s="405">
        <v>80161</v>
      </c>
      <c r="M7" s="65"/>
      <c r="N7" s="65"/>
    </row>
    <row r="8" spans="1:19" s="16" customFormat="1" ht="24.75" customHeight="1">
      <c r="A8" s="44" t="s">
        <v>313</v>
      </c>
      <c r="B8" s="200">
        <f>D8+H8+L8</f>
        <v>160283</v>
      </c>
      <c r="C8" s="404">
        <v>1857</v>
      </c>
      <c r="D8" s="201">
        <f>SUM(E8:F8)</f>
        <v>67961</v>
      </c>
      <c r="E8" s="193">
        <v>27808</v>
      </c>
      <c r="F8" s="405">
        <v>40153</v>
      </c>
      <c r="G8" s="193">
        <v>55</v>
      </c>
      <c r="H8" s="193">
        <f>SUM(I8:J8)</f>
        <v>14780</v>
      </c>
      <c r="I8" s="197">
        <v>5035</v>
      </c>
      <c r="J8" s="193">
        <v>9745</v>
      </c>
      <c r="K8" s="407">
        <v>35482</v>
      </c>
      <c r="L8" s="408">
        <v>77542</v>
      </c>
      <c r="M8" s="193"/>
      <c r="N8" s="193"/>
      <c r="O8" s="202"/>
      <c r="P8" s="202"/>
      <c r="Q8" s="202"/>
      <c r="R8" s="202"/>
      <c r="S8" s="202"/>
    </row>
    <row r="9" spans="1:19" s="293" customFormat="1" ht="24.75" customHeight="1">
      <c r="A9" s="44" t="s">
        <v>391</v>
      </c>
      <c r="B9" s="200">
        <v>156593</v>
      </c>
      <c r="C9" s="404">
        <v>1978</v>
      </c>
      <c r="D9" s="201">
        <v>68740</v>
      </c>
      <c r="E9" s="193">
        <v>28231</v>
      </c>
      <c r="F9" s="405">
        <v>40509</v>
      </c>
      <c r="G9" s="193">
        <v>55</v>
      </c>
      <c r="H9" s="193">
        <v>14046</v>
      </c>
      <c r="I9" s="197">
        <v>4845</v>
      </c>
      <c r="J9" s="193">
        <v>9201</v>
      </c>
      <c r="K9" s="407">
        <v>34973</v>
      </c>
      <c r="L9" s="408">
        <v>73807</v>
      </c>
      <c r="M9" s="193"/>
      <c r="N9" s="193"/>
      <c r="O9" s="292"/>
      <c r="P9" s="292"/>
      <c r="Q9" s="292"/>
      <c r="R9" s="292"/>
      <c r="S9" s="292"/>
    </row>
    <row r="10" spans="1:19" s="293" customFormat="1" ht="24.75" customHeight="1">
      <c r="A10" s="44" t="s">
        <v>591</v>
      </c>
      <c r="B10" s="200">
        <v>151709</v>
      </c>
      <c r="C10" s="404">
        <v>2065</v>
      </c>
      <c r="D10" s="201">
        <v>68668</v>
      </c>
      <c r="E10" s="193">
        <v>28604</v>
      </c>
      <c r="F10" s="405">
        <v>40064</v>
      </c>
      <c r="G10" s="193">
        <v>55</v>
      </c>
      <c r="H10" s="193">
        <v>13064</v>
      </c>
      <c r="I10" s="197">
        <v>4621</v>
      </c>
      <c r="J10" s="193">
        <v>8443</v>
      </c>
      <c r="K10" s="407">
        <v>34800</v>
      </c>
      <c r="L10" s="408">
        <v>69977</v>
      </c>
      <c r="M10" s="193"/>
      <c r="N10" s="193"/>
      <c r="O10" s="292"/>
      <c r="P10" s="292"/>
      <c r="Q10" s="292"/>
      <c r="R10" s="292"/>
      <c r="S10" s="292"/>
    </row>
    <row r="11" spans="1:19" s="293" customFormat="1" ht="24.75" customHeight="1">
      <c r="A11" s="44" t="s">
        <v>626</v>
      </c>
      <c r="B11" s="200">
        <v>147562</v>
      </c>
      <c r="C11" s="404">
        <v>2138</v>
      </c>
      <c r="D11" s="201">
        <v>68548</v>
      </c>
      <c r="E11" s="193">
        <v>29187</v>
      </c>
      <c r="F11" s="405">
        <v>39361</v>
      </c>
      <c r="G11" s="193">
        <v>54</v>
      </c>
      <c r="H11" s="193">
        <v>12226</v>
      </c>
      <c r="I11" s="197">
        <v>4410</v>
      </c>
      <c r="J11" s="193">
        <v>7816</v>
      </c>
      <c r="K11" s="407">
        <v>34296</v>
      </c>
      <c r="L11" s="408">
        <v>66788</v>
      </c>
      <c r="M11" s="193"/>
      <c r="N11" s="193"/>
      <c r="O11" s="292"/>
      <c r="P11" s="292"/>
      <c r="Q11" s="292"/>
      <c r="R11" s="292"/>
      <c r="S11" s="292"/>
    </row>
    <row r="12" spans="1:19" s="293" customFormat="1" ht="9" customHeight="1">
      <c r="A12" s="23"/>
      <c r="B12" s="201"/>
      <c r="C12" s="198"/>
      <c r="D12" s="201"/>
      <c r="E12" s="193"/>
      <c r="F12" s="199"/>
      <c r="G12" s="193"/>
      <c r="H12" s="193"/>
      <c r="I12" s="197"/>
      <c r="J12" s="193"/>
      <c r="K12" s="197"/>
      <c r="L12" s="199"/>
      <c r="M12" s="193"/>
      <c r="N12" s="193"/>
      <c r="O12" s="292"/>
      <c r="P12" s="292"/>
      <c r="Q12" s="292"/>
      <c r="R12" s="292"/>
      <c r="S12" s="292"/>
    </row>
    <row r="13" spans="1:14" s="96" customFormat="1" ht="20.25" customHeight="1">
      <c r="A13" s="46" t="s">
        <v>373</v>
      </c>
      <c r="B13" s="89"/>
      <c r="C13" s="52"/>
      <c r="D13" s="89"/>
      <c r="E13" s="89"/>
      <c r="F13" s="52"/>
      <c r="G13" s="89"/>
      <c r="H13" s="52"/>
      <c r="I13" s="27"/>
      <c r="J13" s="52"/>
      <c r="K13" s="52"/>
      <c r="L13" s="89"/>
      <c r="M13" s="52"/>
      <c r="N13" s="89"/>
    </row>
    <row r="14" spans="1:14" s="96" customFormat="1" ht="20.25" customHeight="1">
      <c r="A14" s="46" t="s">
        <v>374</v>
      </c>
      <c r="B14" s="89"/>
      <c r="C14" s="52"/>
      <c r="D14" s="89"/>
      <c r="E14" s="89"/>
      <c r="F14" s="52"/>
      <c r="G14" s="89"/>
      <c r="H14" s="52"/>
      <c r="I14" s="27"/>
      <c r="J14" s="52"/>
      <c r="K14" s="52"/>
      <c r="L14" s="89"/>
      <c r="M14" s="52"/>
      <c r="N14" s="89"/>
    </row>
    <row r="15" spans="1:14" s="96" customFormat="1" ht="19.5" customHeight="1">
      <c r="A15" s="46" t="s">
        <v>375</v>
      </c>
      <c r="B15" s="89"/>
      <c r="C15" s="52"/>
      <c r="D15" s="89"/>
      <c r="E15" s="89"/>
      <c r="F15" s="52"/>
      <c r="G15" s="89"/>
      <c r="H15" s="52"/>
      <c r="I15" s="52"/>
      <c r="J15" s="89"/>
      <c r="K15" s="52"/>
      <c r="L15" s="89"/>
      <c r="M15" s="52"/>
      <c r="N15" s="89"/>
    </row>
    <row r="16" spans="1:14" s="96" customFormat="1" ht="19.5" customHeight="1">
      <c r="A16" s="480"/>
      <c r="B16" s="480"/>
      <c r="C16" s="480"/>
      <c r="D16" s="480"/>
      <c r="E16" s="89"/>
      <c r="F16" s="52"/>
      <c r="G16" s="89"/>
      <c r="H16" s="52"/>
      <c r="I16" s="52"/>
      <c r="J16" s="89"/>
      <c r="K16" s="52"/>
      <c r="L16" s="89"/>
      <c r="M16" s="52"/>
      <c r="N16" s="89"/>
    </row>
  </sheetData>
  <sheetProtection/>
  <mergeCells count="13">
    <mergeCell ref="G5:G6"/>
    <mergeCell ref="H5:J5"/>
    <mergeCell ref="K5:K6"/>
    <mergeCell ref="L5:L6"/>
    <mergeCell ref="C4:F4"/>
    <mergeCell ref="G4:J4"/>
    <mergeCell ref="A16:D16"/>
    <mergeCell ref="A1:F1"/>
    <mergeCell ref="A4:A6"/>
    <mergeCell ref="B4:B6"/>
    <mergeCell ref="K4:L4"/>
    <mergeCell ref="C5:C6"/>
    <mergeCell ref="D5:F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4">
      <selection activeCell="A15" sqref="A15"/>
    </sheetView>
  </sheetViews>
  <sheetFormatPr defaultColWidth="8.88671875" defaultRowHeight="13.5"/>
  <cols>
    <col min="1" max="1" width="11.88671875" style="15" customWidth="1"/>
    <col min="2" max="2" width="12.99609375" style="15" customWidth="1"/>
    <col min="3" max="6" width="14.77734375" style="15" customWidth="1"/>
    <col min="7" max="7" width="15.4453125" style="15" customWidth="1"/>
    <col min="8" max="16384" width="8.88671875" style="15" customWidth="1"/>
  </cols>
  <sheetData>
    <row r="2" spans="1:5" s="19" customFormat="1" ht="21" customHeight="1">
      <c r="A2" s="416" t="s">
        <v>383</v>
      </c>
      <c r="B2" s="416"/>
      <c r="C2" s="416"/>
      <c r="D2" s="416"/>
      <c r="E2" s="416"/>
    </row>
    <row r="3" spans="1:4" s="19" customFormat="1" ht="15.75" customHeight="1">
      <c r="A3" s="47"/>
      <c r="B3" s="47"/>
      <c r="C3" s="47"/>
      <c r="D3" s="47"/>
    </row>
    <row r="4" spans="1:4" s="21" customFormat="1" ht="19.5" customHeight="1">
      <c r="A4" s="36" t="s">
        <v>55</v>
      </c>
      <c r="D4" s="36" t="s">
        <v>0</v>
      </c>
    </row>
    <row r="5" spans="1:7" s="21" customFormat="1" ht="22.5" customHeight="1">
      <c r="A5" s="483" t="s">
        <v>196</v>
      </c>
      <c r="B5" s="424" t="s">
        <v>60</v>
      </c>
      <c r="C5" s="424" t="s">
        <v>200</v>
      </c>
      <c r="D5" s="424"/>
      <c r="E5" s="424" t="s">
        <v>62</v>
      </c>
      <c r="F5" s="424" t="s">
        <v>61</v>
      </c>
      <c r="G5" s="451" t="s">
        <v>201</v>
      </c>
    </row>
    <row r="6" spans="1:7" s="21" customFormat="1" ht="22.5" customHeight="1">
      <c r="A6" s="475"/>
      <c r="B6" s="430"/>
      <c r="C6" s="38" t="s">
        <v>63</v>
      </c>
      <c r="D6" s="38" t="s">
        <v>64</v>
      </c>
      <c r="E6" s="424"/>
      <c r="F6" s="424"/>
      <c r="G6" s="451"/>
    </row>
    <row r="7" spans="1:7" s="21" customFormat="1" ht="27.75" customHeight="1">
      <c r="A7" s="44" t="s">
        <v>146</v>
      </c>
      <c r="B7" s="49">
        <v>34523</v>
      </c>
      <c r="C7" s="49">
        <v>579</v>
      </c>
      <c r="D7" s="49">
        <v>6722</v>
      </c>
      <c r="E7" s="49">
        <v>26251</v>
      </c>
      <c r="F7" s="49">
        <v>129</v>
      </c>
      <c r="G7" s="49">
        <v>1421</v>
      </c>
    </row>
    <row r="8" spans="1:7" s="21" customFormat="1" ht="27.75" customHeight="1">
      <c r="A8" s="44" t="s">
        <v>160</v>
      </c>
      <c r="B8" s="49">
        <v>61339</v>
      </c>
      <c r="C8" s="49">
        <v>1013</v>
      </c>
      <c r="D8" s="49">
        <v>8471</v>
      </c>
      <c r="E8" s="49">
        <v>50788</v>
      </c>
      <c r="F8" s="49">
        <v>104</v>
      </c>
      <c r="G8" s="49">
        <v>1976</v>
      </c>
    </row>
    <row r="9" spans="1:7" s="21" customFormat="1" ht="27.75" customHeight="1">
      <c r="A9" s="44" t="s">
        <v>171</v>
      </c>
      <c r="B9" s="49">
        <v>55053</v>
      </c>
      <c r="C9" s="49">
        <v>1336</v>
      </c>
      <c r="D9" s="49">
        <v>9975</v>
      </c>
      <c r="E9" s="49">
        <v>44665</v>
      </c>
      <c r="F9" s="49">
        <v>93</v>
      </c>
      <c r="G9" s="49">
        <v>320</v>
      </c>
    </row>
    <row r="10" spans="1:7" s="21" customFormat="1" ht="27.75" customHeight="1">
      <c r="A10" s="44" t="s">
        <v>180</v>
      </c>
      <c r="B10" s="49">
        <v>53196</v>
      </c>
      <c r="C10" s="49">
        <v>4644</v>
      </c>
      <c r="D10" s="49">
        <v>10345</v>
      </c>
      <c r="E10" s="49">
        <v>42584</v>
      </c>
      <c r="F10" s="49">
        <v>121</v>
      </c>
      <c r="G10" s="49">
        <v>146</v>
      </c>
    </row>
    <row r="11" spans="1:7" s="21" customFormat="1" ht="27.75" customHeight="1">
      <c r="A11" s="44" t="s">
        <v>312</v>
      </c>
      <c r="B11" s="49">
        <v>55264</v>
      </c>
      <c r="C11" s="49">
        <v>1768</v>
      </c>
      <c r="D11" s="49">
        <v>11611</v>
      </c>
      <c r="E11" s="49">
        <v>43409</v>
      </c>
      <c r="F11" s="49">
        <v>110</v>
      </c>
      <c r="G11" s="49">
        <v>134</v>
      </c>
    </row>
    <row r="12" spans="1:9" s="21" customFormat="1" ht="27.75" customHeight="1">
      <c r="A12" s="44" t="s">
        <v>313</v>
      </c>
      <c r="B12" s="157">
        <f>SUM(D12:G12)</f>
        <v>55751</v>
      </c>
      <c r="C12" s="122">
        <v>1879</v>
      </c>
      <c r="D12" s="122">
        <v>12677</v>
      </c>
      <c r="E12" s="122">
        <v>42824</v>
      </c>
      <c r="F12" s="122">
        <v>107</v>
      </c>
      <c r="G12" s="122">
        <v>143</v>
      </c>
      <c r="H12" s="51"/>
      <c r="I12" s="51"/>
    </row>
    <row r="13" spans="1:9" s="20" customFormat="1" ht="27.75" customHeight="1">
      <c r="A13" s="44" t="s">
        <v>391</v>
      </c>
      <c r="B13" s="122">
        <v>53999</v>
      </c>
      <c r="C13" s="122">
        <v>1961</v>
      </c>
      <c r="D13" s="122">
        <v>13459</v>
      </c>
      <c r="E13" s="122">
        <v>40256</v>
      </c>
      <c r="F13" s="122">
        <v>104</v>
      </c>
      <c r="G13" s="122">
        <v>180</v>
      </c>
      <c r="H13" s="57"/>
      <c r="I13" s="57"/>
    </row>
    <row r="14" spans="1:9" s="20" customFormat="1" ht="27.75" customHeight="1">
      <c r="A14" s="44" t="s">
        <v>591</v>
      </c>
      <c r="B14" s="122">
        <v>54142</v>
      </c>
      <c r="C14" s="122">
        <v>2000</v>
      </c>
      <c r="D14" s="122">
        <v>15255</v>
      </c>
      <c r="E14" s="122">
        <v>38557</v>
      </c>
      <c r="F14" s="122">
        <v>105</v>
      </c>
      <c r="G14" s="122">
        <v>225</v>
      </c>
      <c r="H14" s="57"/>
      <c r="I14" s="57"/>
    </row>
    <row r="15" spans="1:9" s="20" customFormat="1" ht="27.75" customHeight="1">
      <c r="A15" s="44" t="s">
        <v>626</v>
      </c>
      <c r="B15" s="122">
        <v>54590</v>
      </c>
      <c r="C15" s="122">
        <v>2084</v>
      </c>
      <c r="D15" s="122">
        <v>15861</v>
      </c>
      <c r="E15" s="122">
        <v>38281</v>
      </c>
      <c r="F15" s="122">
        <v>231</v>
      </c>
      <c r="G15" s="122">
        <v>217</v>
      </c>
      <c r="H15" s="57"/>
      <c r="I15" s="57"/>
    </row>
    <row r="16" spans="1:9" s="20" customFormat="1" ht="13.5" customHeight="1">
      <c r="A16" s="23"/>
      <c r="B16" s="122"/>
      <c r="C16" s="122"/>
      <c r="D16" s="122"/>
      <c r="E16" s="122"/>
      <c r="F16" s="122"/>
      <c r="G16" s="122"/>
      <c r="H16" s="57"/>
      <c r="I16" s="57"/>
    </row>
    <row r="17" spans="1:7" s="21" customFormat="1" ht="16.5" customHeight="1">
      <c r="A17" s="46" t="s">
        <v>301</v>
      </c>
      <c r="B17" s="52"/>
      <c r="C17" s="52"/>
      <c r="D17" s="53"/>
      <c r="E17" s="20"/>
      <c r="F17" s="20"/>
      <c r="G17" s="20"/>
    </row>
    <row r="18" spans="1:7" s="16" customFormat="1" ht="13.5">
      <c r="A18" s="3"/>
      <c r="B18" s="122"/>
      <c r="C18" s="122"/>
      <c r="D18" s="122"/>
      <c r="E18" s="122"/>
      <c r="F18" s="122"/>
      <c r="G18" s="122"/>
    </row>
    <row r="19" spans="1:7" s="16" customFormat="1" ht="13.5">
      <c r="A19" s="3"/>
      <c r="B19" s="122"/>
      <c r="C19" s="122"/>
      <c r="D19" s="122"/>
      <c r="E19" s="122"/>
      <c r="F19" s="122"/>
      <c r="G19" s="122"/>
    </row>
    <row r="20" spans="2:7" s="16" customFormat="1" ht="13.5">
      <c r="B20" s="157"/>
      <c r="C20" s="122"/>
      <c r="D20" s="122"/>
      <c r="E20" s="122"/>
      <c r="F20" s="122"/>
      <c r="G20" s="122"/>
    </row>
    <row r="21" s="16" customFormat="1" ht="13.5"/>
    <row r="22" s="16" customFormat="1" ht="13.5"/>
    <row r="23" s="16" customFormat="1" ht="13.5"/>
    <row r="24" s="16" customFormat="1" ht="13.5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16" customFormat="1" ht="13.5"/>
    <row r="31" s="16" customFormat="1" ht="13.5"/>
    <row r="32" s="16" customFormat="1" ht="13.5"/>
    <row r="33" s="16" customFormat="1" ht="13.5"/>
    <row r="34" s="16" customFormat="1" ht="13.5"/>
    <row r="35" s="16" customFormat="1" ht="13.5"/>
    <row r="36" s="16" customFormat="1" ht="13.5"/>
    <row r="37" s="16" customFormat="1" ht="13.5"/>
    <row r="38" s="16" customFormat="1" ht="13.5"/>
    <row r="39" s="16" customFormat="1" ht="13.5"/>
    <row r="40" s="16" customFormat="1" ht="13.5"/>
    <row r="41" s="16" customFormat="1" ht="13.5"/>
    <row r="42" s="16" customFormat="1" ht="13.5"/>
    <row r="43" s="16" customFormat="1" ht="13.5"/>
    <row r="44" s="16" customFormat="1" ht="13.5"/>
    <row r="45" s="16" customFormat="1" ht="13.5"/>
  </sheetData>
  <sheetProtection/>
  <mergeCells count="7">
    <mergeCell ref="A2:E2"/>
    <mergeCell ref="A5:A6"/>
    <mergeCell ref="G5:G6"/>
    <mergeCell ref="C5:D5"/>
    <mergeCell ref="B5:B6"/>
    <mergeCell ref="F5:F6"/>
    <mergeCell ref="E5:E6"/>
  </mergeCells>
  <printOptions/>
  <pageMargins left="1.49" right="0.75" top="0.7" bottom="0.41" header="0.5" footer="0.5"/>
  <pageSetup horizontalDpi="300" verticalDpi="300" orientation="landscape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A16"/>
  <sheetViews>
    <sheetView zoomScalePageLayoutView="0" workbookViewId="0" topLeftCell="A1">
      <selection activeCell="A13" sqref="A13"/>
    </sheetView>
  </sheetViews>
  <sheetFormatPr defaultColWidth="8.88671875" defaultRowHeight="13.5"/>
  <cols>
    <col min="3" max="3" width="10.21484375" style="0" bestFit="1" customWidth="1"/>
    <col min="5" max="5" width="9.3359375" style="0" bestFit="1" customWidth="1"/>
    <col min="7" max="7" width="9.3359375" style="0" bestFit="1" customWidth="1"/>
    <col min="9" max="9" width="9.3359375" style="0" bestFit="1" customWidth="1"/>
    <col min="15" max="15" width="9.3359375" style="0" bestFit="1" customWidth="1"/>
  </cols>
  <sheetData>
    <row r="2" spans="1:13" s="180" customFormat="1" ht="36" customHeight="1">
      <c r="A2" s="495" t="s">
        <v>384</v>
      </c>
      <c r="B2" s="495"/>
      <c r="C2" s="495"/>
      <c r="D2" s="495"/>
      <c r="E2" s="495"/>
      <c r="F2" s="495"/>
      <c r="G2" s="179"/>
      <c r="H2" s="179"/>
      <c r="I2" s="179"/>
      <c r="J2" s="179"/>
      <c r="K2" s="179"/>
      <c r="L2" s="179"/>
      <c r="M2" s="179"/>
    </row>
    <row r="3" s="180" customFormat="1" ht="22.5" customHeight="1">
      <c r="A3" s="180" t="s">
        <v>346</v>
      </c>
    </row>
    <row r="4" spans="1:21" s="194" customFormat="1" ht="18.75" customHeight="1">
      <c r="A4" s="472" t="s">
        <v>376</v>
      </c>
      <c r="B4" s="487" t="s">
        <v>84</v>
      </c>
      <c r="C4" s="488"/>
      <c r="D4" s="485" t="s">
        <v>347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72"/>
      <c r="P4" s="473" t="s">
        <v>348</v>
      </c>
      <c r="Q4" s="473"/>
      <c r="R4" s="473"/>
      <c r="S4" s="473"/>
      <c r="T4" s="473"/>
      <c r="U4" s="485"/>
    </row>
    <row r="5" spans="1:21" s="194" customFormat="1" ht="24.75" customHeight="1">
      <c r="A5" s="472"/>
      <c r="B5" s="493"/>
      <c r="C5" s="494"/>
      <c r="D5" s="485" t="s">
        <v>349</v>
      </c>
      <c r="E5" s="486"/>
      <c r="F5" s="486"/>
      <c r="G5" s="486"/>
      <c r="H5" s="486"/>
      <c r="I5" s="486"/>
      <c r="J5" s="486"/>
      <c r="K5" s="472"/>
      <c r="L5" s="487" t="s">
        <v>350</v>
      </c>
      <c r="M5" s="488"/>
      <c r="N5" s="487" t="s">
        <v>351</v>
      </c>
      <c r="O5" s="488"/>
      <c r="P5" s="487" t="s">
        <v>352</v>
      </c>
      <c r="Q5" s="488"/>
      <c r="R5" s="487" t="s">
        <v>353</v>
      </c>
      <c r="S5" s="488"/>
      <c r="T5" s="487" t="s">
        <v>354</v>
      </c>
      <c r="U5" s="491"/>
    </row>
    <row r="6" spans="1:21" s="194" customFormat="1" ht="24.75" customHeight="1">
      <c r="A6" s="472"/>
      <c r="B6" s="489"/>
      <c r="C6" s="490"/>
      <c r="D6" s="473" t="s">
        <v>355</v>
      </c>
      <c r="E6" s="473"/>
      <c r="F6" s="473" t="s">
        <v>356</v>
      </c>
      <c r="G6" s="473"/>
      <c r="H6" s="473" t="s">
        <v>357</v>
      </c>
      <c r="I6" s="473"/>
      <c r="J6" s="485" t="s">
        <v>358</v>
      </c>
      <c r="K6" s="472"/>
      <c r="L6" s="489"/>
      <c r="M6" s="490"/>
      <c r="N6" s="489"/>
      <c r="O6" s="490"/>
      <c r="P6" s="489"/>
      <c r="Q6" s="490"/>
      <c r="R6" s="489"/>
      <c r="S6" s="490"/>
      <c r="T6" s="489"/>
      <c r="U6" s="492"/>
    </row>
    <row r="7" spans="1:21" s="194" customFormat="1" ht="26.25" customHeight="1">
      <c r="A7" s="472"/>
      <c r="B7" s="92" t="s">
        <v>359</v>
      </c>
      <c r="C7" s="92" t="s">
        <v>360</v>
      </c>
      <c r="D7" s="92" t="s">
        <v>359</v>
      </c>
      <c r="E7" s="92" t="s">
        <v>361</v>
      </c>
      <c r="F7" s="92" t="s">
        <v>359</v>
      </c>
      <c r="G7" s="92" t="s">
        <v>361</v>
      </c>
      <c r="H7" s="92" t="s">
        <v>359</v>
      </c>
      <c r="I7" s="92" t="s">
        <v>361</v>
      </c>
      <c r="J7" s="92" t="s">
        <v>359</v>
      </c>
      <c r="K7" s="92" t="s">
        <v>361</v>
      </c>
      <c r="L7" s="195" t="s">
        <v>359</v>
      </c>
      <c r="M7" s="92" t="s">
        <v>360</v>
      </c>
      <c r="N7" s="195" t="s">
        <v>359</v>
      </c>
      <c r="O7" s="92" t="s">
        <v>360</v>
      </c>
      <c r="P7" s="195" t="s">
        <v>359</v>
      </c>
      <c r="Q7" s="92" t="s">
        <v>360</v>
      </c>
      <c r="R7" s="195" t="s">
        <v>359</v>
      </c>
      <c r="S7" s="92" t="s">
        <v>360</v>
      </c>
      <c r="T7" s="195" t="s">
        <v>359</v>
      </c>
      <c r="U7" s="93" t="s">
        <v>360</v>
      </c>
    </row>
    <row r="8" s="180" customFormat="1" ht="12" customHeight="1">
      <c r="A8" s="196"/>
    </row>
    <row r="9" spans="1:21" s="118" customFormat="1" ht="21.75" customHeight="1">
      <c r="A9" s="165" t="s">
        <v>312</v>
      </c>
      <c r="B9" s="118">
        <f>D9+F9+H9+L9+N9+P9+R9+T9+J9</f>
        <v>8404</v>
      </c>
      <c r="C9" s="118">
        <f>E9+G9+I9+M9+O9+Q9+S9+U9+K9</f>
        <v>18185</v>
      </c>
      <c r="D9" s="118">
        <v>5464</v>
      </c>
      <c r="E9" s="118">
        <v>10009</v>
      </c>
      <c r="F9" s="118">
        <v>492</v>
      </c>
      <c r="G9" s="118">
        <v>1622</v>
      </c>
      <c r="H9" s="118">
        <v>501</v>
      </c>
      <c r="I9" s="118">
        <v>1807</v>
      </c>
      <c r="J9" s="163">
        <v>0</v>
      </c>
      <c r="K9" s="163">
        <v>0</v>
      </c>
      <c r="L9" s="118">
        <v>248</v>
      </c>
      <c r="M9" s="118">
        <v>927</v>
      </c>
      <c r="N9" s="118">
        <v>1119</v>
      </c>
      <c r="O9" s="118">
        <v>2266</v>
      </c>
      <c r="P9" s="118">
        <v>19</v>
      </c>
      <c r="Q9" s="118">
        <v>177</v>
      </c>
      <c r="R9" s="118">
        <v>517</v>
      </c>
      <c r="S9" s="118">
        <v>1314</v>
      </c>
      <c r="T9" s="118">
        <v>44</v>
      </c>
      <c r="U9" s="118">
        <v>63</v>
      </c>
    </row>
    <row r="10" spans="1:21" s="118" customFormat="1" ht="21.75" customHeight="1">
      <c r="A10" s="165" t="s">
        <v>362</v>
      </c>
      <c r="B10" s="118">
        <f>D10+F10+H10+L10+N10+P10+R10+T10+J10</f>
        <v>9546</v>
      </c>
      <c r="C10" s="118">
        <f>E10+G10+I10+M10+O10+Q10+S10+U10+K10</f>
        <v>21483.448999999997</v>
      </c>
      <c r="D10" s="118">
        <v>6112</v>
      </c>
      <c r="E10" s="118">
        <v>11319.436</v>
      </c>
      <c r="F10" s="118">
        <v>596</v>
      </c>
      <c r="G10" s="118">
        <v>2079.217</v>
      </c>
      <c r="H10" s="118">
        <v>668</v>
      </c>
      <c r="I10" s="118">
        <v>2741.575</v>
      </c>
      <c r="J10" s="118">
        <v>6</v>
      </c>
      <c r="K10" s="118">
        <v>4.485</v>
      </c>
      <c r="L10" s="118">
        <v>265</v>
      </c>
      <c r="M10" s="118">
        <v>983.404</v>
      </c>
      <c r="N10" s="118">
        <v>1262</v>
      </c>
      <c r="O10" s="118">
        <v>2556.296</v>
      </c>
      <c r="P10" s="118">
        <v>23</v>
      </c>
      <c r="Q10" s="118">
        <v>211.979</v>
      </c>
      <c r="R10" s="118">
        <v>572</v>
      </c>
      <c r="S10" s="118">
        <v>1511.678</v>
      </c>
      <c r="T10" s="118">
        <v>42</v>
      </c>
      <c r="U10" s="118">
        <v>75.379</v>
      </c>
    </row>
    <row r="11" spans="1:21" s="118" customFormat="1" ht="21.75" customHeight="1">
      <c r="A11" s="165" t="s">
        <v>441</v>
      </c>
      <c r="B11" s="118">
        <v>10701</v>
      </c>
      <c r="C11" s="118">
        <v>25134</v>
      </c>
      <c r="D11" s="118">
        <v>828</v>
      </c>
      <c r="E11" s="118">
        <v>3788</v>
      </c>
      <c r="F11" s="118">
        <v>717</v>
      </c>
      <c r="G11" s="118">
        <v>2695</v>
      </c>
      <c r="H11" s="118">
        <v>6728</v>
      </c>
      <c r="I11" s="118">
        <v>12946</v>
      </c>
      <c r="J11" s="118">
        <v>8</v>
      </c>
      <c r="K11" s="118">
        <v>7</v>
      </c>
      <c r="L11" s="118">
        <v>269</v>
      </c>
      <c r="M11" s="118">
        <v>986</v>
      </c>
      <c r="N11" s="118">
        <v>1367</v>
      </c>
      <c r="O11" s="118">
        <v>2856</v>
      </c>
      <c r="P11" s="118">
        <v>24</v>
      </c>
      <c r="Q11" s="118">
        <v>242</v>
      </c>
      <c r="R11" s="118">
        <v>656</v>
      </c>
      <c r="S11" s="118">
        <v>1360</v>
      </c>
      <c r="T11" s="118">
        <v>61</v>
      </c>
      <c r="U11" s="118">
        <v>100</v>
      </c>
    </row>
    <row r="12" spans="1:21" s="118" customFormat="1" ht="21.75" customHeight="1">
      <c r="A12" s="165" t="s">
        <v>592</v>
      </c>
      <c r="B12" s="118">
        <v>11578</v>
      </c>
      <c r="C12" s="118">
        <v>29486</v>
      </c>
      <c r="D12" s="118">
        <v>6890</v>
      </c>
      <c r="E12" s="118">
        <v>14367</v>
      </c>
      <c r="F12" s="118">
        <v>850</v>
      </c>
      <c r="G12" s="118">
        <v>3346</v>
      </c>
      <c r="H12" s="118">
        <v>1242</v>
      </c>
      <c r="I12" s="118">
        <v>5037</v>
      </c>
      <c r="J12" s="118">
        <v>13</v>
      </c>
      <c r="K12" s="118">
        <v>15</v>
      </c>
      <c r="L12" s="118">
        <v>282</v>
      </c>
      <c r="M12" s="118">
        <v>1080</v>
      </c>
      <c r="N12" s="118">
        <v>1453</v>
      </c>
      <c r="O12" s="118">
        <v>3199</v>
      </c>
      <c r="P12" s="118">
        <v>15</v>
      </c>
      <c r="Q12" s="118">
        <v>133</v>
      </c>
      <c r="R12" s="118">
        <v>665</v>
      </c>
      <c r="S12" s="118">
        <v>1661</v>
      </c>
      <c r="T12" s="118">
        <v>66</v>
      </c>
      <c r="U12" s="118">
        <v>83</v>
      </c>
    </row>
    <row r="13" spans="1:21" s="118" customFormat="1" ht="21.75" customHeight="1">
      <c r="A13" s="165" t="s">
        <v>627</v>
      </c>
      <c r="B13" s="118">
        <v>12393</v>
      </c>
      <c r="C13" s="118">
        <v>33416</v>
      </c>
      <c r="D13" s="118">
        <v>6815</v>
      </c>
      <c r="E13" s="118">
        <v>14659</v>
      </c>
      <c r="F13" s="118">
        <v>998</v>
      </c>
      <c r="G13" s="118">
        <v>4018</v>
      </c>
      <c r="H13" s="118">
        <v>1799</v>
      </c>
      <c r="I13" s="118">
        <v>7042</v>
      </c>
      <c r="J13" s="118">
        <v>19</v>
      </c>
      <c r="K13" s="118">
        <v>18</v>
      </c>
      <c r="L13" s="118">
        <v>294</v>
      </c>
      <c r="M13" s="118">
        <v>1129</v>
      </c>
      <c r="N13" s="118">
        <v>1595</v>
      </c>
      <c r="O13" s="118">
        <v>3624</v>
      </c>
      <c r="P13" s="118">
        <v>8</v>
      </c>
      <c r="Q13" s="118">
        <v>68</v>
      </c>
      <c r="R13" s="118">
        <v>595</v>
      </c>
      <c r="S13" s="118">
        <v>1638</v>
      </c>
      <c r="T13" s="118">
        <v>95</v>
      </c>
      <c r="U13" s="118">
        <v>110</v>
      </c>
    </row>
    <row r="14" spans="1:53" s="91" customFormat="1" ht="12.75" customHeight="1">
      <c r="A14" s="23"/>
      <c r="B14" s="294"/>
      <c r="C14" s="294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="295" customFormat="1" ht="13.5">
      <c r="A15" s="147" t="s">
        <v>301</v>
      </c>
    </row>
    <row r="16" spans="1:8" s="180" customFormat="1" ht="13.5">
      <c r="A16" s="484" t="s">
        <v>442</v>
      </c>
      <c r="B16" s="484"/>
      <c r="C16" s="484"/>
      <c r="D16" s="426"/>
      <c r="E16" s="426"/>
      <c r="F16" s="426"/>
      <c r="G16" s="426"/>
      <c r="H16" s="426"/>
    </row>
  </sheetData>
  <sheetProtection/>
  <mergeCells count="16">
    <mergeCell ref="B4:C6"/>
    <mergeCell ref="D4:O4"/>
    <mergeCell ref="A2:F2"/>
    <mergeCell ref="D6:E6"/>
    <mergeCell ref="F6:G6"/>
    <mergeCell ref="H6:I6"/>
    <mergeCell ref="A16:H16"/>
    <mergeCell ref="P4:U4"/>
    <mergeCell ref="D5:K5"/>
    <mergeCell ref="L5:M6"/>
    <mergeCell ref="N5:O6"/>
    <mergeCell ref="P5:Q6"/>
    <mergeCell ref="R5:S6"/>
    <mergeCell ref="T5:U6"/>
    <mergeCell ref="J6:K6"/>
    <mergeCell ref="A4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I28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7.99609375" style="28" customWidth="1"/>
    <col min="2" max="9" width="8.99609375" style="28" customWidth="1"/>
    <col min="10" max="10" width="10.5546875" style="28" customWidth="1"/>
    <col min="11" max="24" width="8.99609375" style="28" customWidth="1"/>
    <col min="25" max="16384" width="8.88671875" style="28" customWidth="1"/>
  </cols>
  <sheetData>
    <row r="1" ht="16.5" customHeight="1"/>
    <row r="2" spans="1:17" s="2" customFormat="1" ht="20.25" customHeight="1">
      <c r="A2" s="416" t="s">
        <v>385</v>
      </c>
      <c r="B2" s="416"/>
      <c r="C2" s="416"/>
      <c r="D2" s="416"/>
      <c r="E2" s="416"/>
      <c r="F2" s="416"/>
      <c r="G2" s="416"/>
      <c r="H2" s="33"/>
      <c r="J2" s="33"/>
      <c r="K2" s="33"/>
      <c r="L2" s="33"/>
      <c r="O2" s="1"/>
      <c r="P2" s="1"/>
      <c r="Q2" s="33"/>
    </row>
    <row r="3" spans="1:17" s="2" customFormat="1" ht="15.75" customHeight="1">
      <c r="A3" s="33"/>
      <c r="B3" s="33"/>
      <c r="D3" s="1" t="s">
        <v>0</v>
      </c>
      <c r="E3" s="33"/>
      <c r="F3" s="33"/>
      <c r="G3" s="33"/>
      <c r="H3" s="33"/>
      <c r="I3" s="1" t="s">
        <v>0</v>
      </c>
      <c r="J3" s="33"/>
      <c r="K3" s="33"/>
      <c r="L3" s="33"/>
      <c r="Q3" s="33"/>
    </row>
    <row r="4" spans="1:17" s="5" customFormat="1" ht="20.25" customHeight="1">
      <c r="A4" s="4" t="s">
        <v>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Q4" s="32"/>
    </row>
    <row r="5" spans="1:24" s="5" customFormat="1" ht="20.25" customHeight="1">
      <c r="A5" s="417" t="s">
        <v>197</v>
      </c>
      <c r="B5" s="410" t="s">
        <v>10</v>
      </c>
      <c r="C5" s="496" t="s">
        <v>252</v>
      </c>
      <c r="D5" s="497"/>
      <c r="E5" s="497"/>
      <c r="F5" s="497"/>
      <c r="G5" s="497"/>
      <c r="H5" s="497"/>
      <c r="I5" s="497"/>
      <c r="J5" s="497"/>
      <c r="K5" s="503" t="s">
        <v>253</v>
      </c>
      <c r="L5" s="504"/>
      <c r="M5" s="504"/>
      <c r="N5" s="504"/>
      <c r="O5" s="504"/>
      <c r="P5" s="504"/>
      <c r="Q5" s="150"/>
      <c r="R5" s="150"/>
      <c r="S5" s="150"/>
      <c r="T5" s="151"/>
      <c r="U5" s="414" t="s">
        <v>327</v>
      </c>
      <c r="V5" s="502"/>
      <c r="W5" s="502"/>
      <c r="X5" s="502"/>
    </row>
    <row r="6" spans="1:24" s="5" customFormat="1" ht="30.75" customHeight="1">
      <c r="A6" s="417"/>
      <c r="B6" s="410"/>
      <c r="C6" s="433"/>
      <c r="D6" s="411" t="s">
        <v>254</v>
      </c>
      <c r="E6" s="411" t="s">
        <v>255</v>
      </c>
      <c r="F6" s="411" t="s">
        <v>256</v>
      </c>
      <c r="G6" s="411" t="s">
        <v>257</v>
      </c>
      <c r="H6" s="411" t="s">
        <v>258</v>
      </c>
      <c r="I6" s="411" t="s">
        <v>259</v>
      </c>
      <c r="J6" s="411" t="s">
        <v>443</v>
      </c>
      <c r="K6" s="411" t="s">
        <v>2</v>
      </c>
      <c r="L6" s="411" t="s">
        <v>260</v>
      </c>
      <c r="M6" s="417" t="s">
        <v>444</v>
      </c>
      <c r="N6" s="410"/>
      <c r="O6" s="410"/>
      <c r="P6" s="432" t="s">
        <v>261</v>
      </c>
      <c r="Q6" s="411" t="s">
        <v>257</v>
      </c>
      <c r="R6" s="411" t="s">
        <v>445</v>
      </c>
      <c r="S6" s="411" t="s">
        <v>446</v>
      </c>
      <c r="T6" s="498" t="s">
        <v>447</v>
      </c>
      <c r="U6" s="506" t="s">
        <v>262</v>
      </c>
      <c r="V6" s="505" t="s">
        <v>263</v>
      </c>
      <c r="W6" s="499" t="s">
        <v>614</v>
      </c>
      <c r="X6" s="500" t="s">
        <v>336</v>
      </c>
    </row>
    <row r="7" spans="1:24" s="5" customFormat="1" ht="42.75" customHeight="1">
      <c r="A7" s="417"/>
      <c r="B7" s="410"/>
      <c r="C7" s="410"/>
      <c r="D7" s="411" t="s">
        <v>0</v>
      </c>
      <c r="E7" s="411"/>
      <c r="F7" s="411"/>
      <c r="G7" s="411"/>
      <c r="H7" s="411" t="s">
        <v>0</v>
      </c>
      <c r="I7" s="411"/>
      <c r="J7" s="411"/>
      <c r="K7" s="411" t="s">
        <v>0</v>
      </c>
      <c r="L7" s="411" t="s">
        <v>0</v>
      </c>
      <c r="M7" s="149" t="s">
        <v>66</v>
      </c>
      <c r="N7" s="7" t="s">
        <v>264</v>
      </c>
      <c r="O7" s="7" t="s">
        <v>265</v>
      </c>
      <c r="P7" s="433"/>
      <c r="Q7" s="411"/>
      <c r="R7" s="411" t="s">
        <v>0</v>
      </c>
      <c r="S7" s="411"/>
      <c r="T7" s="499"/>
      <c r="U7" s="505"/>
      <c r="V7" s="411"/>
      <c r="W7" s="414"/>
      <c r="X7" s="501"/>
    </row>
    <row r="8" spans="1:24" s="21" customFormat="1" ht="29.25" customHeight="1">
      <c r="A8" s="44" t="s">
        <v>146</v>
      </c>
      <c r="B8" s="50">
        <f>SUM(C8,K8,U8,V8,W8,X8)</f>
        <v>1465</v>
      </c>
      <c r="C8" s="50">
        <f>SUM(D8:J8)</f>
        <v>753</v>
      </c>
      <c r="D8" s="50">
        <v>1</v>
      </c>
      <c r="E8" s="50">
        <v>499</v>
      </c>
      <c r="F8" s="50">
        <v>236</v>
      </c>
      <c r="G8" s="50">
        <v>0</v>
      </c>
      <c r="H8" s="50">
        <v>2</v>
      </c>
      <c r="I8" s="50">
        <v>15</v>
      </c>
      <c r="J8" s="122">
        <v>0</v>
      </c>
      <c r="K8" s="50">
        <v>710</v>
      </c>
      <c r="L8" s="50">
        <v>46</v>
      </c>
      <c r="M8" s="50">
        <v>349</v>
      </c>
      <c r="N8" s="50">
        <v>137</v>
      </c>
      <c r="O8" s="50">
        <v>65</v>
      </c>
      <c r="P8" s="122">
        <v>70</v>
      </c>
      <c r="Q8" s="122">
        <v>1</v>
      </c>
      <c r="R8" s="50">
        <v>1</v>
      </c>
      <c r="S8" s="50">
        <v>41</v>
      </c>
      <c r="T8" s="50">
        <v>0</v>
      </c>
      <c r="U8" s="122" t="s">
        <v>158</v>
      </c>
      <c r="V8" s="51">
        <v>1</v>
      </c>
      <c r="W8" s="122">
        <v>1</v>
      </c>
      <c r="X8" s="122" t="s">
        <v>158</v>
      </c>
    </row>
    <row r="9" spans="1:24" s="21" customFormat="1" ht="29.25" customHeight="1">
      <c r="A9" s="44" t="s">
        <v>160</v>
      </c>
      <c r="B9" s="50">
        <f>SUM(C9,K9,U9,V9,W9,X9)</f>
        <v>1480</v>
      </c>
      <c r="C9" s="50">
        <f>SUM(D9:J9)</f>
        <v>801</v>
      </c>
      <c r="D9" s="50">
        <v>39</v>
      </c>
      <c r="E9" s="50">
        <v>508</v>
      </c>
      <c r="F9" s="50">
        <v>234</v>
      </c>
      <c r="G9" s="50">
        <v>0</v>
      </c>
      <c r="H9" s="50">
        <v>1</v>
      </c>
      <c r="I9" s="50">
        <v>19</v>
      </c>
      <c r="J9" s="122">
        <v>0</v>
      </c>
      <c r="K9" s="50">
        <v>677</v>
      </c>
      <c r="L9" s="50">
        <v>4</v>
      </c>
      <c r="M9" s="50">
        <v>345</v>
      </c>
      <c r="N9" s="50">
        <v>157</v>
      </c>
      <c r="O9" s="50">
        <v>59</v>
      </c>
      <c r="P9" s="122">
        <v>68</v>
      </c>
      <c r="Q9" s="122">
        <v>1</v>
      </c>
      <c r="R9" s="50">
        <v>1</v>
      </c>
      <c r="S9" s="50">
        <v>42</v>
      </c>
      <c r="T9" s="50">
        <v>0</v>
      </c>
      <c r="U9" s="122" t="s">
        <v>158</v>
      </c>
      <c r="V9" s="51">
        <v>1</v>
      </c>
      <c r="W9" s="122">
        <v>1</v>
      </c>
      <c r="X9" s="122" t="s">
        <v>158</v>
      </c>
    </row>
    <row r="10" spans="1:24" s="21" customFormat="1" ht="29.25" customHeight="1">
      <c r="A10" s="133" t="s">
        <v>171</v>
      </c>
      <c r="B10" s="50">
        <f>SUM(C10,K10,U10,V10,W10,X10)</f>
        <v>1490</v>
      </c>
      <c r="C10" s="50">
        <f>SUM(D10:J10)</f>
        <v>756</v>
      </c>
      <c r="D10" s="50">
        <v>1</v>
      </c>
      <c r="E10" s="50">
        <v>513</v>
      </c>
      <c r="F10" s="50">
        <v>222</v>
      </c>
      <c r="G10" s="50">
        <v>0</v>
      </c>
      <c r="H10" s="50">
        <v>2</v>
      </c>
      <c r="I10" s="50">
        <v>18</v>
      </c>
      <c r="J10" s="50">
        <v>0</v>
      </c>
      <c r="K10" s="50">
        <f>SUM(L10:T10)</f>
        <v>723</v>
      </c>
      <c r="L10" s="50">
        <v>42</v>
      </c>
      <c r="M10" s="50">
        <v>328</v>
      </c>
      <c r="N10" s="50">
        <v>175</v>
      </c>
      <c r="O10" s="50">
        <v>59</v>
      </c>
      <c r="P10" s="122">
        <v>77</v>
      </c>
      <c r="Q10" s="50">
        <v>1</v>
      </c>
      <c r="R10" s="50">
        <v>0</v>
      </c>
      <c r="S10" s="50">
        <v>41</v>
      </c>
      <c r="T10" s="50">
        <v>0</v>
      </c>
      <c r="U10" s="122" t="s">
        <v>158</v>
      </c>
      <c r="V10" s="51">
        <v>1</v>
      </c>
      <c r="W10" s="122">
        <v>10</v>
      </c>
      <c r="X10" s="122" t="s">
        <v>158</v>
      </c>
    </row>
    <row r="11" spans="1:24" s="65" customFormat="1" ht="29.25" customHeight="1">
      <c r="A11" s="133" t="s">
        <v>180</v>
      </c>
      <c r="B11" s="50">
        <f>SUM(C11,K11,U11,V11,W11,X11)</f>
        <v>1537</v>
      </c>
      <c r="C11" s="50">
        <f>SUM(D11:J11)</f>
        <v>782</v>
      </c>
      <c r="D11" s="50">
        <v>2</v>
      </c>
      <c r="E11" s="50">
        <v>530</v>
      </c>
      <c r="F11" s="50">
        <v>230</v>
      </c>
      <c r="G11" s="50">
        <v>0</v>
      </c>
      <c r="H11" s="50">
        <v>1</v>
      </c>
      <c r="I11" s="50">
        <v>19</v>
      </c>
      <c r="J11" s="50">
        <v>0</v>
      </c>
      <c r="K11" s="50">
        <v>752</v>
      </c>
      <c r="L11" s="50">
        <v>38</v>
      </c>
      <c r="M11" s="50">
        <v>353</v>
      </c>
      <c r="N11" s="50">
        <v>178</v>
      </c>
      <c r="O11" s="50">
        <v>54</v>
      </c>
      <c r="P11" s="122">
        <v>85</v>
      </c>
      <c r="Q11" s="50">
        <v>1</v>
      </c>
      <c r="R11" s="50">
        <v>0</v>
      </c>
      <c r="S11" s="50">
        <v>43</v>
      </c>
      <c r="T11" s="50">
        <v>0</v>
      </c>
      <c r="U11" s="122" t="s">
        <v>158</v>
      </c>
      <c r="V11" s="51">
        <v>1</v>
      </c>
      <c r="W11" s="122">
        <v>2</v>
      </c>
      <c r="X11" s="122" t="s">
        <v>158</v>
      </c>
    </row>
    <row r="12" spans="1:24" s="65" customFormat="1" ht="29.25" customHeight="1">
      <c r="A12" s="133" t="s">
        <v>181</v>
      </c>
      <c r="B12" s="183">
        <v>1589</v>
      </c>
      <c r="C12" s="183">
        <v>806</v>
      </c>
      <c r="D12" s="183">
        <v>1</v>
      </c>
      <c r="E12" s="183">
        <v>555</v>
      </c>
      <c r="F12" s="183">
        <v>229</v>
      </c>
      <c r="G12" s="183">
        <v>1</v>
      </c>
      <c r="H12" s="183">
        <v>1</v>
      </c>
      <c r="I12" s="183">
        <v>19</v>
      </c>
      <c r="J12" s="183">
        <v>0</v>
      </c>
      <c r="K12" s="183">
        <v>778</v>
      </c>
      <c r="L12" s="183">
        <v>45</v>
      </c>
      <c r="M12" s="183">
        <v>353</v>
      </c>
      <c r="N12" s="183">
        <v>188</v>
      </c>
      <c r="O12" s="183">
        <v>46</v>
      </c>
      <c r="P12" s="183">
        <v>99</v>
      </c>
      <c r="Q12" s="183">
        <v>1</v>
      </c>
      <c r="R12" s="183">
        <v>0</v>
      </c>
      <c r="S12" s="183">
        <v>46</v>
      </c>
      <c r="T12" s="183">
        <v>0</v>
      </c>
      <c r="U12" s="183">
        <v>1</v>
      </c>
      <c r="V12" s="183">
        <v>2</v>
      </c>
      <c r="W12" s="183">
        <v>2</v>
      </c>
      <c r="X12" s="122" t="s">
        <v>158</v>
      </c>
    </row>
    <row r="13" spans="1:24" s="65" customFormat="1" ht="29.25" customHeight="1">
      <c r="A13" s="133" t="s">
        <v>313</v>
      </c>
      <c r="B13" s="183">
        <v>1625</v>
      </c>
      <c r="C13" s="183">
        <v>814</v>
      </c>
      <c r="D13" s="183">
        <v>0</v>
      </c>
      <c r="E13" s="183">
        <v>571</v>
      </c>
      <c r="F13" s="183">
        <v>223</v>
      </c>
      <c r="G13" s="183">
        <v>0</v>
      </c>
      <c r="H13" s="183">
        <v>0</v>
      </c>
      <c r="I13" s="183">
        <v>20</v>
      </c>
      <c r="J13" s="183">
        <v>0</v>
      </c>
      <c r="K13" s="183">
        <v>803</v>
      </c>
      <c r="L13" s="183">
        <v>44</v>
      </c>
      <c r="M13" s="183">
        <v>350</v>
      </c>
      <c r="N13" s="183">
        <v>195</v>
      </c>
      <c r="O13" s="183">
        <v>48</v>
      </c>
      <c r="P13" s="183">
        <v>117</v>
      </c>
      <c r="Q13" s="183">
        <v>1</v>
      </c>
      <c r="R13" s="183">
        <v>0</v>
      </c>
      <c r="S13" s="183">
        <v>48</v>
      </c>
      <c r="T13" s="183">
        <v>0</v>
      </c>
      <c r="U13" s="183">
        <v>1</v>
      </c>
      <c r="V13" s="183">
        <v>2</v>
      </c>
      <c r="W13" s="183">
        <v>3</v>
      </c>
      <c r="X13" s="50">
        <v>2</v>
      </c>
    </row>
    <row r="14" spans="1:24" s="199" customFormat="1" ht="29.25" customHeight="1">
      <c r="A14" s="133" t="s">
        <v>391</v>
      </c>
      <c r="B14" s="183">
        <v>1667</v>
      </c>
      <c r="C14" s="183">
        <v>841</v>
      </c>
      <c r="D14" s="183">
        <v>0</v>
      </c>
      <c r="E14" s="183">
        <v>593</v>
      </c>
      <c r="F14" s="183">
        <v>227</v>
      </c>
      <c r="G14" s="183">
        <v>0</v>
      </c>
      <c r="H14" s="183">
        <v>0</v>
      </c>
      <c r="I14" s="183">
        <v>21</v>
      </c>
      <c r="J14" s="183">
        <v>0</v>
      </c>
      <c r="K14" s="183">
        <v>814</v>
      </c>
      <c r="L14" s="183">
        <v>46</v>
      </c>
      <c r="M14" s="183">
        <v>349</v>
      </c>
      <c r="N14" s="183">
        <v>190</v>
      </c>
      <c r="O14" s="183">
        <v>52</v>
      </c>
      <c r="P14" s="183">
        <v>129</v>
      </c>
      <c r="Q14" s="183">
        <v>1</v>
      </c>
      <c r="R14" s="183">
        <v>0</v>
      </c>
      <c r="S14" s="183">
        <v>47</v>
      </c>
      <c r="T14" s="183">
        <v>0</v>
      </c>
      <c r="U14" s="183">
        <v>2</v>
      </c>
      <c r="V14" s="183">
        <v>5</v>
      </c>
      <c r="W14" s="183">
        <v>3</v>
      </c>
      <c r="X14" s="50">
        <v>2</v>
      </c>
    </row>
    <row r="15" spans="1:24" s="199" customFormat="1" ht="29.25" customHeight="1">
      <c r="A15" s="133" t="s">
        <v>591</v>
      </c>
      <c r="B15" s="183">
        <v>1669</v>
      </c>
      <c r="C15" s="183">
        <v>827</v>
      </c>
      <c r="D15" s="183">
        <v>0</v>
      </c>
      <c r="E15" s="183">
        <v>587</v>
      </c>
      <c r="F15" s="183">
        <v>219</v>
      </c>
      <c r="G15" s="183">
        <v>1</v>
      </c>
      <c r="H15" s="183">
        <v>0</v>
      </c>
      <c r="I15" s="183">
        <v>20</v>
      </c>
      <c r="J15" s="183">
        <v>0</v>
      </c>
      <c r="K15" s="183">
        <v>826</v>
      </c>
      <c r="L15" s="183">
        <v>44</v>
      </c>
      <c r="M15" s="183">
        <v>355</v>
      </c>
      <c r="N15" s="183">
        <v>193</v>
      </c>
      <c r="O15" s="183">
        <v>49</v>
      </c>
      <c r="P15" s="183">
        <v>138</v>
      </c>
      <c r="Q15" s="183">
        <v>1</v>
      </c>
      <c r="R15" s="183">
        <v>0</v>
      </c>
      <c r="S15" s="183">
        <v>46</v>
      </c>
      <c r="T15" s="183">
        <v>0</v>
      </c>
      <c r="U15" s="183">
        <v>2</v>
      </c>
      <c r="V15" s="183">
        <v>8</v>
      </c>
      <c r="W15" s="183">
        <v>3</v>
      </c>
      <c r="X15" s="50">
        <v>3</v>
      </c>
    </row>
    <row r="16" spans="1:24" s="199" customFormat="1" ht="29.25" customHeight="1">
      <c r="A16" s="133" t="s">
        <v>626</v>
      </c>
      <c r="B16" s="183">
        <v>1570</v>
      </c>
      <c r="C16" s="183">
        <v>733</v>
      </c>
      <c r="D16" s="183">
        <v>0</v>
      </c>
      <c r="E16" s="183">
        <v>527</v>
      </c>
      <c r="F16" s="183">
        <v>194</v>
      </c>
      <c r="G16" s="183">
        <v>0</v>
      </c>
      <c r="H16" s="183">
        <v>0</v>
      </c>
      <c r="I16" s="183">
        <v>12</v>
      </c>
      <c r="J16" s="183">
        <v>0</v>
      </c>
      <c r="K16" s="183">
        <v>820</v>
      </c>
      <c r="L16" s="183">
        <v>46</v>
      </c>
      <c r="M16" s="183">
        <v>332</v>
      </c>
      <c r="N16" s="183">
        <v>219</v>
      </c>
      <c r="O16" s="183">
        <v>40</v>
      </c>
      <c r="P16" s="183">
        <v>137</v>
      </c>
      <c r="Q16" s="183">
        <v>1</v>
      </c>
      <c r="R16" s="183">
        <v>0</v>
      </c>
      <c r="S16" s="183">
        <v>45</v>
      </c>
      <c r="T16" s="183">
        <v>0</v>
      </c>
      <c r="U16" s="183">
        <v>3</v>
      </c>
      <c r="V16" s="183">
        <v>10</v>
      </c>
      <c r="W16" s="183">
        <v>2</v>
      </c>
      <c r="X16" s="50">
        <v>2</v>
      </c>
    </row>
    <row r="17" spans="1:24" s="65" customFormat="1" ht="18" customHeight="1">
      <c r="A17" s="26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50"/>
    </row>
    <row r="18" spans="1:24" s="3" customFormat="1" ht="18" customHeight="1">
      <c r="A18" s="46" t="s">
        <v>65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 s="30"/>
      <c r="X18" s="30"/>
    </row>
    <row r="19" spans="1:35" s="2" customFormat="1" ht="12">
      <c r="A19" s="33" t="s">
        <v>328</v>
      </c>
      <c r="B19" s="54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</row>
    <row r="20" spans="1:35" s="2" customFormat="1" ht="12" customHeight="1">
      <c r="A20" s="33" t="s">
        <v>329</v>
      </c>
      <c r="B20" s="54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</row>
    <row r="21" spans="1:35" s="2" customFormat="1" ht="12" customHeight="1">
      <c r="A21" s="33" t="s">
        <v>330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</row>
    <row r="22" spans="1:35" s="2" customFormat="1" ht="12" customHeight="1">
      <c r="A22" s="33" t="s">
        <v>331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</row>
    <row r="23" spans="1:35" s="2" customFormat="1" ht="12" customHeight="1">
      <c r="A23" s="2" t="s">
        <v>332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</row>
    <row r="24" spans="1:35" s="2" customFormat="1" ht="12" customHeight="1">
      <c r="A24" s="2" t="s">
        <v>333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</row>
    <row r="25" spans="1:35" s="16" customFormat="1" ht="13.5">
      <c r="A25" s="33" t="s">
        <v>334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</row>
    <row r="26" spans="1:35" ht="12">
      <c r="A26" s="2" t="s">
        <v>335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</row>
    <row r="28" spans="2:24" ht="12">
      <c r="B28" s="204"/>
      <c r="C28" s="54"/>
      <c r="D28" s="205"/>
      <c r="E28" s="54"/>
      <c r="F28" s="54"/>
      <c r="G28" s="54"/>
      <c r="H28" s="54"/>
      <c r="I28" s="54"/>
      <c r="J28" s="205"/>
      <c r="K28" s="54"/>
      <c r="L28" s="54"/>
      <c r="M28" s="54"/>
      <c r="N28" s="54"/>
      <c r="O28" s="54"/>
      <c r="P28" s="54"/>
      <c r="Q28" s="205"/>
      <c r="R28" s="54"/>
      <c r="S28" s="54"/>
      <c r="T28" s="54"/>
      <c r="U28" s="54"/>
      <c r="V28" s="205"/>
      <c r="W28" s="54"/>
      <c r="X28" s="99"/>
    </row>
  </sheetData>
  <sheetProtection/>
  <mergeCells count="26">
    <mergeCell ref="X6:X7"/>
    <mergeCell ref="U5:X5"/>
    <mergeCell ref="K5:P5"/>
    <mergeCell ref="W6:W7"/>
    <mergeCell ref="V6:V7"/>
    <mergeCell ref="M6:O6"/>
    <mergeCell ref="S6:S7"/>
    <mergeCell ref="U6:U7"/>
    <mergeCell ref="E6:E7"/>
    <mergeCell ref="F6:F7"/>
    <mergeCell ref="T6:T7"/>
    <mergeCell ref="K6:K7"/>
    <mergeCell ref="L6:L7"/>
    <mergeCell ref="Q6:Q7"/>
    <mergeCell ref="R6:R7"/>
    <mergeCell ref="P6:P7"/>
    <mergeCell ref="A2:G2"/>
    <mergeCell ref="A5:A7"/>
    <mergeCell ref="B5:B7"/>
    <mergeCell ref="C5:J5"/>
    <mergeCell ref="G6:G7"/>
    <mergeCell ref="H6:H7"/>
    <mergeCell ref="I6:I7"/>
    <mergeCell ref="J6:J7"/>
    <mergeCell ref="C6:C7"/>
    <mergeCell ref="D6:D7"/>
  </mergeCells>
  <printOptions/>
  <pageMargins left="0.42" right="0.16" top="0.51" bottom="0.53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F24" sqref="E24:F24"/>
    </sheetView>
  </sheetViews>
  <sheetFormatPr defaultColWidth="8.88671875" defaultRowHeight="13.5"/>
  <cols>
    <col min="1" max="1" width="9.99609375" style="15" customWidth="1"/>
    <col min="2" max="13" width="8.77734375" style="15" customWidth="1"/>
    <col min="14" max="16384" width="8.88671875" style="15" customWidth="1"/>
  </cols>
  <sheetData>
    <row r="1" ht="17.25" customHeight="1"/>
    <row r="2" spans="1:13" s="17" customFormat="1" ht="20.25" customHeight="1">
      <c r="A2" s="507" t="s">
        <v>386</v>
      </c>
      <c r="B2" s="507"/>
      <c r="C2" s="507"/>
      <c r="D2" s="507"/>
      <c r="E2" s="507"/>
      <c r="F2" s="507"/>
      <c r="G2" s="56"/>
      <c r="H2" s="26" t="s">
        <v>0</v>
      </c>
      <c r="I2" s="26" t="s">
        <v>0</v>
      </c>
      <c r="J2" s="26" t="s">
        <v>0</v>
      </c>
      <c r="K2" s="26" t="s">
        <v>0</v>
      </c>
      <c r="L2" s="26" t="s">
        <v>0</v>
      </c>
      <c r="M2" s="26" t="s">
        <v>0</v>
      </c>
    </row>
    <row r="3" spans="1:13" s="19" customFormat="1" ht="15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1" customFormat="1" ht="19.5" customHeight="1">
      <c r="A4" s="36" t="s">
        <v>9</v>
      </c>
      <c r="B4" s="37"/>
      <c r="C4" s="36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21" customFormat="1" ht="21.75" customHeight="1">
      <c r="A5" s="423" t="s">
        <v>196</v>
      </c>
      <c r="B5" s="456" t="s">
        <v>231</v>
      </c>
      <c r="C5" s="456"/>
      <c r="D5" s="456"/>
      <c r="E5" s="424" t="s">
        <v>202</v>
      </c>
      <c r="F5" s="424"/>
      <c r="G5" s="424"/>
      <c r="H5" s="424" t="s">
        <v>232</v>
      </c>
      <c r="I5" s="424"/>
      <c r="J5" s="424"/>
      <c r="K5" s="424" t="s">
        <v>233</v>
      </c>
      <c r="L5" s="424"/>
      <c r="M5" s="451"/>
    </row>
    <row r="6" spans="1:13" s="21" customFormat="1" ht="21.75" customHeight="1">
      <c r="A6" s="423"/>
      <c r="B6" s="38" t="s">
        <v>2</v>
      </c>
      <c r="C6" s="38" t="s">
        <v>58</v>
      </c>
      <c r="D6" s="38" t="s">
        <v>59</v>
      </c>
      <c r="E6" s="38" t="s">
        <v>2</v>
      </c>
      <c r="F6" s="38" t="s">
        <v>58</v>
      </c>
      <c r="G6" s="38" t="s">
        <v>59</v>
      </c>
      <c r="H6" s="38" t="s">
        <v>2</v>
      </c>
      <c r="I6" s="38" t="s">
        <v>58</v>
      </c>
      <c r="J6" s="38" t="s">
        <v>59</v>
      </c>
      <c r="K6" s="38" t="s">
        <v>2</v>
      </c>
      <c r="L6" s="38" t="s">
        <v>58</v>
      </c>
      <c r="M6" s="39" t="s">
        <v>59</v>
      </c>
    </row>
    <row r="7" spans="1:13" s="21" customFormat="1" ht="30" customHeight="1">
      <c r="A7" s="44" t="s">
        <v>146</v>
      </c>
      <c r="B7" s="57">
        <v>343</v>
      </c>
      <c r="C7" s="57">
        <v>262</v>
      </c>
      <c r="D7" s="57">
        <v>81</v>
      </c>
      <c r="E7" s="57">
        <v>30</v>
      </c>
      <c r="F7" s="57">
        <v>29</v>
      </c>
      <c r="G7" s="57">
        <v>1</v>
      </c>
      <c r="H7" s="57">
        <v>277</v>
      </c>
      <c r="I7" s="57">
        <v>210</v>
      </c>
      <c r="J7" s="57">
        <v>67</v>
      </c>
      <c r="K7" s="57">
        <v>36</v>
      </c>
      <c r="L7" s="57">
        <v>23</v>
      </c>
      <c r="M7" s="57">
        <v>13</v>
      </c>
    </row>
    <row r="8" spans="1:13" s="21" customFormat="1" ht="30" customHeight="1">
      <c r="A8" s="44" t="s">
        <v>160</v>
      </c>
      <c r="B8" s="57">
        <v>139</v>
      </c>
      <c r="C8" s="57">
        <v>110</v>
      </c>
      <c r="D8" s="57">
        <v>29</v>
      </c>
      <c r="E8" s="57">
        <v>15</v>
      </c>
      <c r="F8" s="57">
        <v>15</v>
      </c>
      <c r="G8" s="57">
        <v>0</v>
      </c>
      <c r="H8" s="57">
        <v>124</v>
      </c>
      <c r="I8" s="57">
        <v>95</v>
      </c>
      <c r="J8" s="57">
        <v>29</v>
      </c>
      <c r="K8" s="57">
        <v>0</v>
      </c>
      <c r="L8" s="57">
        <v>0</v>
      </c>
      <c r="M8" s="50">
        <v>0</v>
      </c>
    </row>
    <row r="9" spans="1:13" s="21" customFormat="1" ht="30" customHeight="1">
      <c r="A9" s="44" t="s">
        <v>171</v>
      </c>
      <c r="B9" s="57">
        <v>130</v>
      </c>
      <c r="C9" s="57">
        <v>101</v>
      </c>
      <c r="D9" s="57">
        <v>29</v>
      </c>
      <c r="E9" s="57">
        <v>14</v>
      </c>
      <c r="F9" s="57">
        <v>14</v>
      </c>
      <c r="G9" s="57">
        <v>0</v>
      </c>
      <c r="H9" s="57">
        <v>116</v>
      </c>
      <c r="I9" s="57">
        <v>87</v>
      </c>
      <c r="J9" s="57">
        <v>29</v>
      </c>
      <c r="K9" s="57">
        <v>0</v>
      </c>
      <c r="L9" s="57">
        <v>0</v>
      </c>
      <c r="M9" s="50">
        <v>0</v>
      </c>
    </row>
    <row r="10" spans="1:13" s="21" customFormat="1" ht="30" customHeight="1">
      <c r="A10" s="44" t="s">
        <v>180</v>
      </c>
      <c r="B10" s="57">
        <v>143</v>
      </c>
      <c r="C10" s="57">
        <v>109</v>
      </c>
      <c r="D10" s="57">
        <v>34</v>
      </c>
      <c r="E10" s="57">
        <v>14</v>
      </c>
      <c r="F10" s="57">
        <v>14</v>
      </c>
      <c r="G10" s="57">
        <v>0</v>
      </c>
      <c r="H10" s="57">
        <v>129</v>
      </c>
      <c r="I10" s="57">
        <v>95</v>
      </c>
      <c r="J10" s="57">
        <v>34</v>
      </c>
      <c r="K10" s="57">
        <v>0</v>
      </c>
      <c r="L10" s="57">
        <v>0</v>
      </c>
      <c r="M10" s="50">
        <v>0</v>
      </c>
    </row>
    <row r="11" spans="1:13" s="21" customFormat="1" ht="30" customHeight="1">
      <c r="A11" s="44" t="s">
        <v>312</v>
      </c>
      <c r="B11" s="57">
        <v>111</v>
      </c>
      <c r="C11" s="57">
        <v>87</v>
      </c>
      <c r="D11" s="57">
        <v>24</v>
      </c>
      <c r="E11" s="57">
        <v>12</v>
      </c>
      <c r="F11" s="57">
        <v>12</v>
      </c>
      <c r="G11" s="57">
        <v>0</v>
      </c>
      <c r="H11" s="57">
        <v>99</v>
      </c>
      <c r="I11" s="57">
        <v>75</v>
      </c>
      <c r="J11" s="57">
        <v>24</v>
      </c>
      <c r="K11" s="57">
        <v>0</v>
      </c>
      <c r="L11" s="57">
        <v>0</v>
      </c>
      <c r="M11" s="50">
        <v>0</v>
      </c>
    </row>
    <row r="12" spans="1:13" s="21" customFormat="1" ht="30" customHeight="1">
      <c r="A12" s="44" t="s">
        <v>313</v>
      </c>
      <c r="B12" s="183">
        <v>86</v>
      </c>
      <c r="C12" s="183">
        <v>63</v>
      </c>
      <c r="D12" s="183">
        <v>23</v>
      </c>
      <c r="E12" s="183">
        <v>12</v>
      </c>
      <c r="F12" s="183">
        <v>12</v>
      </c>
      <c r="G12" s="183">
        <v>0</v>
      </c>
      <c r="H12" s="183">
        <v>74</v>
      </c>
      <c r="I12" s="183">
        <v>51</v>
      </c>
      <c r="J12" s="183">
        <v>23</v>
      </c>
      <c r="K12" s="183">
        <v>0</v>
      </c>
      <c r="L12" s="183">
        <v>0</v>
      </c>
      <c r="M12" s="183">
        <v>0</v>
      </c>
    </row>
    <row r="13" spans="1:13" s="20" customFormat="1" ht="30" customHeight="1">
      <c r="A13" s="44" t="s">
        <v>391</v>
      </c>
      <c r="B13" s="183">
        <v>172</v>
      </c>
      <c r="C13" s="183">
        <v>108</v>
      </c>
      <c r="D13" s="183">
        <v>64</v>
      </c>
      <c r="E13" s="183">
        <v>31</v>
      </c>
      <c r="F13" s="183">
        <v>31</v>
      </c>
      <c r="G13" s="183">
        <v>0</v>
      </c>
      <c r="H13" s="183">
        <v>141</v>
      </c>
      <c r="I13" s="183">
        <v>77</v>
      </c>
      <c r="J13" s="183">
        <v>64</v>
      </c>
      <c r="K13" s="183">
        <v>0</v>
      </c>
      <c r="L13" s="183">
        <v>0</v>
      </c>
      <c r="M13" s="183">
        <v>0</v>
      </c>
    </row>
    <row r="14" spans="1:13" s="20" customFormat="1" ht="30" customHeight="1">
      <c r="A14" s="44" t="s">
        <v>591</v>
      </c>
      <c r="B14" s="183">
        <v>168</v>
      </c>
      <c r="C14" s="183">
        <v>107</v>
      </c>
      <c r="D14" s="183">
        <v>61</v>
      </c>
      <c r="E14" s="183">
        <v>30</v>
      </c>
      <c r="F14" s="183">
        <v>30</v>
      </c>
      <c r="G14" s="183">
        <v>0</v>
      </c>
      <c r="H14" s="183">
        <v>138</v>
      </c>
      <c r="I14" s="183">
        <v>77</v>
      </c>
      <c r="J14" s="183">
        <v>61</v>
      </c>
      <c r="K14" s="183">
        <v>0</v>
      </c>
      <c r="L14" s="183">
        <v>0</v>
      </c>
      <c r="M14" s="183">
        <v>0</v>
      </c>
    </row>
    <row r="15" spans="1:13" s="20" customFormat="1" ht="30" customHeight="1">
      <c r="A15" s="44" t="s">
        <v>626</v>
      </c>
      <c r="B15" s="183">
        <v>418</v>
      </c>
      <c r="C15" s="183">
        <v>320</v>
      </c>
      <c r="D15" s="183">
        <v>98</v>
      </c>
      <c r="E15" s="183">
        <v>32</v>
      </c>
      <c r="F15" s="183">
        <v>32</v>
      </c>
      <c r="G15" s="183">
        <v>0</v>
      </c>
      <c r="H15" s="183">
        <v>301</v>
      </c>
      <c r="I15" s="183">
        <v>235</v>
      </c>
      <c r="J15" s="183">
        <v>66</v>
      </c>
      <c r="K15" s="183">
        <v>85</v>
      </c>
      <c r="L15" s="183">
        <v>53</v>
      </c>
      <c r="M15" s="183">
        <v>32</v>
      </c>
    </row>
    <row r="16" spans="1:13" s="20" customFormat="1" ht="12.75" customHeight="1">
      <c r="A16" s="2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s="3" customFormat="1" ht="20.25" customHeight="1">
      <c r="A17" s="46" t="s">
        <v>65</v>
      </c>
      <c r="B17" s="90"/>
      <c r="C17" s="90"/>
      <c r="D17" s="90"/>
      <c r="E17" s="90"/>
      <c r="F17" s="90"/>
      <c r="G17" s="90"/>
      <c r="H17" s="90"/>
      <c r="I17" s="100"/>
      <c r="J17" s="100"/>
      <c r="K17" s="90"/>
      <c r="L17" s="100"/>
      <c r="M17" s="100"/>
    </row>
    <row r="18" spans="1:13" s="3" customFormat="1" ht="13.5">
      <c r="A18" s="46" t="s">
        <v>159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3.5">
      <c r="A19" s="58" t="s">
        <v>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3.5">
      <c r="A20" s="31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0"/>
    </row>
    <row r="21" spans="1:13" ht="13.5">
      <c r="A21" s="31"/>
      <c r="B21" s="193"/>
      <c r="C21" s="193"/>
      <c r="D21" s="193"/>
      <c r="E21" s="193"/>
      <c r="F21" s="57"/>
      <c r="G21" s="57"/>
      <c r="H21" s="193"/>
      <c r="I21" s="57"/>
      <c r="J21" s="57"/>
      <c r="K21" s="193"/>
      <c r="L21" s="57"/>
      <c r="M21" s="50"/>
    </row>
    <row r="22" spans="1:13" ht="13.5">
      <c r="A22" s="58" t="s">
        <v>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</sheetData>
  <sheetProtection/>
  <mergeCells count="6">
    <mergeCell ref="A2:F2"/>
    <mergeCell ref="A5:A6"/>
    <mergeCell ref="K5:M5"/>
    <mergeCell ref="B5:D5"/>
    <mergeCell ref="E5:G5"/>
    <mergeCell ref="H5:J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4">
      <selection activeCell="A15" sqref="A15"/>
    </sheetView>
  </sheetViews>
  <sheetFormatPr defaultColWidth="8.88671875" defaultRowHeight="13.5"/>
  <cols>
    <col min="1" max="1" width="9.3359375" style="15" customWidth="1"/>
    <col min="2" max="2" width="8.10546875" style="15" customWidth="1"/>
    <col min="3" max="3" width="8.5546875" style="15" customWidth="1"/>
    <col min="4" max="4" width="9.21484375" style="15" customWidth="1"/>
    <col min="5" max="5" width="9.4453125" style="15" customWidth="1"/>
    <col min="6" max="6" width="7.6640625" style="15" customWidth="1"/>
    <col min="7" max="7" width="7.77734375" style="15" customWidth="1"/>
    <col min="8" max="8" width="8.21484375" style="15" customWidth="1"/>
    <col min="9" max="9" width="10.10546875" style="15" customWidth="1"/>
    <col min="10" max="10" width="7.5546875" style="15" customWidth="1"/>
    <col min="11" max="11" width="7.99609375" style="15" customWidth="1"/>
    <col min="12" max="13" width="9.4453125" style="15" customWidth="1"/>
    <col min="14" max="14" width="8.10546875" style="15" customWidth="1"/>
    <col min="15" max="15" width="7.99609375" style="15" customWidth="1"/>
    <col min="16" max="16" width="7.77734375" style="15" customWidth="1"/>
    <col min="17" max="16384" width="8.88671875" style="15" customWidth="1"/>
  </cols>
  <sheetData>
    <row r="2" spans="1:17" ht="19.5" customHeight="1">
      <c r="A2" s="416" t="s">
        <v>527</v>
      </c>
      <c r="B2" s="416"/>
      <c r="C2" s="416"/>
      <c r="D2" s="416"/>
      <c r="E2" s="416"/>
      <c r="F2" s="416"/>
      <c r="G2" s="416"/>
      <c r="H2" s="416"/>
      <c r="I2" s="58" t="s">
        <v>0</v>
      </c>
      <c r="J2" s="58" t="s">
        <v>0</v>
      </c>
      <c r="K2" s="58" t="s">
        <v>0</v>
      </c>
      <c r="L2" s="31"/>
      <c r="M2" s="31"/>
      <c r="N2" s="31"/>
      <c r="O2" s="31"/>
      <c r="P2" s="31"/>
      <c r="Q2" s="31"/>
    </row>
    <row r="3" spans="1:17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21" customFormat="1" ht="19.5" customHeight="1">
      <c r="A4" s="36" t="s">
        <v>9</v>
      </c>
      <c r="B4" s="37"/>
      <c r="C4" s="36" t="s">
        <v>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4" customFormat="1" ht="21.75" customHeight="1">
      <c r="A5" s="423" t="s">
        <v>196</v>
      </c>
      <c r="B5" s="424" t="s">
        <v>203</v>
      </c>
      <c r="C5" s="424"/>
      <c r="D5" s="424"/>
      <c r="E5" s="424"/>
      <c r="F5" s="424" t="s">
        <v>202</v>
      </c>
      <c r="G5" s="424"/>
      <c r="H5" s="424"/>
      <c r="I5" s="424"/>
      <c r="J5" s="424" t="s">
        <v>204</v>
      </c>
      <c r="K5" s="424"/>
      <c r="L5" s="424"/>
      <c r="M5" s="424"/>
      <c r="N5" s="424" t="s">
        <v>205</v>
      </c>
      <c r="O5" s="424"/>
      <c r="P5" s="424"/>
      <c r="Q5" s="451"/>
    </row>
    <row r="6" spans="1:17" s="24" customFormat="1" ht="21.75" customHeight="1">
      <c r="A6" s="423"/>
      <c r="B6" s="38" t="s">
        <v>2</v>
      </c>
      <c r="C6" s="38" t="s">
        <v>206</v>
      </c>
      <c r="D6" s="38" t="s">
        <v>124</v>
      </c>
      <c r="E6" s="38" t="s">
        <v>207</v>
      </c>
      <c r="F6" s="38" t="s">
        <v>2</v>
      </c>
      <c r="G6" s="38" t="s">
        <v>206</v>
      </c>
      <c r="H6" s="38" t="s">
        <v>124</v>
      </c>
      <c r="I6" s="38" t="s">
        <v>207</v>
      </c>
      <c r="J6" s="38" t="s">
        <v>2</v>
      </c>
      <c r="K6" s="38" t="s">
        <v>206</v>
      </c>
      <c r="L6" s="38" t="s">
        <v>124</v>
      </c>
      <c r="M6" s="38" t="s">
        <v>207</v>
      </c>
      <c r="N6" s="38" t="s">
        <v>2</v>
      </c>
      <c r="O6" s="38" t="s">
        <v>206</v>
      </c>
      <c r="P6" s="38" t="s">
        <v>124</v>
      </c>
      <c r="Q6" s="39" t="s">
        <v>207</v>
      </c>
    </row>
    <row r="7" spans="1:22" s="21" customFormat="1" ht="29.25" customHeight="1">
      <c r="A7" s="44" t="s">
        <v>146</v>
      </c>
      <c r="B7" s="59">
        <v>192</v>
      </c>
      <c r="C7" s="59">
        <v>31</v>
      </c>
      <c r="D7" s="59">
        <v>50</v>
      </c>
      <c r="E7" s="59">
        <v>111</v>
      </c>
      <c r="F7" s="59">
        <v>6</v>
      </c>
      <c r="G7" s="61">
        <v>0</v>
      </c>
      <c r="H7" s="61">
        <v>0</v>
      </c>
      <c r="I7" s="59">
        <v>6</v>
      </c>
      <c r="J7" s="59">
        <v>0</v>
      </c>
      <c r="K7" s="61">
        <v>0</v>
      </c>
      <c r="L7" s="61">
        <v>0</v>
      </c>
      <c r="M7" s="59">
        <v>0</v>
      </c>
      <c r="N7" s="59">
        <v>186</v>
      </c>
      <c r="O7" s="59">
        <v>31</v>
      </c>
      <c r="P7" s="59">
        <v>50</v>
      </c>
      <c r="Q7" s="59">
        <v>105</v>
      </c>
      <c r="R7" s="51"/>
      <c r="S7" s="51"/>
      <c r="T7" s="51"/>
      <c r="U7" s="51"/>
      <c r="V7" s="51"/>
    </row>
    <row r="8" spans="1:22" s="21" customFormat="1" ht="29.25" customHeight="1">
      <c r="A8" s="44" t="s">
        <v>160</v>
      </c>
      <c r="B8" s="59">
        <v>162</v>
      </c>
      <c r="C8" s="59">
        <v>28</v>
      </c>
      <c r="D8" s="59">
        <v>45</v>
      </c>
      <c r="E8" s="59">
        <v>89</v>
      </c>
      <c r="F8" s="59">
        <v>6</v>
      </c>
      <c r="G8" s="61">
        <v>0</v>
      </c>
      <c r="H8" s="61">
        <v>0</v>
      </c>
      <c r="I8" s="59">
        <v>6</v>
      </c>
      <c r="J8" s="59">
        <v>1</v>
      </c>
      <c r="K8" s="61">
        <v>0</v>
      </c>
      <c r="L8" s="59">
        <v>1</v>
      </c>
      <c r="M8" s="59">
        <v>0</v>
      </c>
      <c r="N8" s="59">
        <v>155</v>
      </c>
      <c r="O8" s="59">
        <v>28</v>
      </c>
      <c r="P8" s="59">
        <v>44</v>
      </c>
      <c r="Q8" s="59">
        <v>83</v>
      </c>
      <c r="R8" s="51"/>
      <c r="S8" s="51"/>
      <c r="T8" s="51"/>
      <c r="U8" s="51"/>
      <c r="V8" s="51"/>
    </row>
    <row r="9" spans="1:22" s="21" customFormat="1" ht="29.25" customHeight="1">
      <c r="A9" s="44" t="s">
        <v>171</v>
      </c>
      <c r="B9" s="59">
        <v>165</v>
      </c>
      <c r="C9" s="59">
        <v>9</v>
      </c>
      <c r="D9" s="59">
        <v>54</v>
      </c>
      <c r="E9" s="59">
        <v>102</v>
      </c>
      <c r="F9" s="59">
        <v>8</v>
      </c>
      <c r="G9" s="61">
        <v>0</v>
      </c>
      <c r="H9" s="61">
        <v>2</v>
      </c>
      <c r="I9" s="59">
        <v>6</v>
      </c>
      <c r="J9" s="59">
        <v>0</v>
      </c>
      <c r="K9" s="61">
        <v>0</v>
      </c>
      <c r="L9" s="59">
        <v>0</v>
      </c>
      <c r="M9" s="59">
        <v>0</v>
      </c>
      <c r="N9" s="59">
        <v>157</v>
      </c>
      <c r="O9" s="59">
        <v>9</v>
      </c>
      <c r="P9" s="59">
        <v>52</v>
      </c>
      <c r="Q9" s="59">
        <v>96</v>
      </c>
      <c r="R9" s="51"/>
      <c r="S9" s="51"/>
      <c r="T9" s="51"/>
      <c r="U9" s="51"/>
      <c r="V9" s="51"/>
    </row>
    <row r="10" spans="1:22" s="21" customFormat="1" ht="29.25" customHeight="1">
      <c r="A10" s="44" t="s">
        <v>180</v>
      </c>
      <c r="B10" s="51">
        <v>174</v>
      </c>
      <c r="C10" s="51">
        <v>16</v>
      </c>
      <c r="D10" s="51">
        <v>53</v>
      </c>
      <c r="E10" s="51">
        <v>105</v>
      </c>
      <c r="F10" s="57">
        <v>11</v>
      </c>
      <c r="G10" s="61">
        <v>0</v>
      </c>
      <c r="H10" s="61">
        <v>2</v>
      </c>
      <c r="I10" s="61">
        <v>9</v>
      </c>
      <c r="J10" s="50">
        <v>0</v>
      </c>
      <c r="K10" s="61">
        <v>0</v>
      </c>
      <c r="L10" s="61">
        <v>0</v>
      </c>
      <c r="M10" s="61">
        <v>0</v>
      </c>
      <c r="N10" s="57">
        <v>163</v>
      </c>
      <c r="O10" s="61">
        <v>16</v>
      </c>
      <c r="P10" s="61">
        <v>51</v>
      </c>
      <c r="Q10" s="61">
        <v>96</v>
      </c>
      <c r="R10" s="51"/>
      <c r="S10" s="51"/>
      <c r="T10" s="51"/>
      <c r="U10" s="51"/>
      <c r="V10" s="51"/>
    </row>
    <row r="11" spans="1:22" s="21" customFormat="1" ht="29.25" customHeight="1">
      <c r="A11" s="44" t="s">
        <v>312</v>
      </c>
      <c r="B11" s="51">
        <v>149</v>
      </c>
      <c r="C11" s="51">
        <v>13</v>
      </c>
      <c r="D11" s="51">
        <v>44</v>
      </c>
      <c r="E11" s="51">
        <v>92</v>
      </c>
      <c r="F11" s="57">
        <v>18</v>
      </c>
      <c r="G11" s="61">
        <v>0</v>
      </c>
      <c r="H11" s="61">
        <v>1</v>
      </c>
      <c r="I11" s="61">
        <v>17</v>
      </c>
      <c r="J11" s="50">
        <v>0</v>
      </c>
      <c r="K11" s="61">
        <v>0</v>
      </c>
      <c r="L11" s="61">
        <v>0</v>
      </c>
      <c r="M11" s="61">
        <v>0</v>
      </c>
      <c r="N11" s="57">
        <v>131</v>
      </c>
      <c r="O11" s="61">
        <v>13</v>
      </c>
      <c r="P11" s="61">
        <v>43</v>
      </c>
      <c r="Q11" s="61">
        <v>75</v>
      </c>
      <c r="R11" s="51"/>
      <c r="S11" s="51"/>
      <c r="T11" s="51"/>
      <c r="U11" s="51"/>
      <c r="V11" s="51"/>
    </row>
    <row r="12" spans="1:22" s="21" customFormat="1" ht="29.25" customHeight="1">
      <c r="A12" s="44" t="s">
        <v>313</v>
      </c>
      <c r="B12" s="264">
        <v>151</v>
      </c>
      <c r="C12" s="183">
        <v>13</v>
      </c>
      <c r="D12" s="183">
        <v>45</v>
      </c>
      <c r="E12" s="183">
        <v>93</v>
      </c>
      <c r="F12" s="183">
        <v>20</v>
      </c>
      <c r="G12" s="183">
        <v>0</v>
      </c>
      <c r="H12" s="183">
        <v>1</v>
      </c>
      <c r="I12" s="183">
        <v>19</v>
      </c>
      <c r="J12" s="183">
        <v>0</v>
      </c>
      <c r="K12" s="183">
        <v>0</v>
      </c>
      <c r="L12" s="183">
        <v>0</v>
      </c>
      <c r="M12" s="183">
        <v>0</v>
      </c>
      <c r="N12" s="183">
        <v>131</v>
      </c>
      <c r="O12" s="263">
        <v>13</v>
      </c>
      <c r="P12" s="263">
        <v>44</v>
      </c>
      <c r="Q12" s="183">
        <v>74</v>
      </c>
      <c r="R12" s="51"/>
      <c r="S12" s="51"/>
      <c r="T12" s="51"/>
      <c r="U12" s="51"/>
      <c r="V12" s="51"/>
    </row>
    <row r="13" spans="1:22" s="20" customFormat="1" ht="29.25" customHeight="1">
      <c r="A13" s="44" t="s">
        <v>391</v>
      </c>
      <c r="B13" s="183">
        <v>193</v>
      </c>
      <c r="C13" s="183">
        <v>16</v>
      </c>
      <c r="D13" s="183">
        <v>49</v>
      </c>
      <c r="E13" s="183">
        <v>128</v>
      </c>
      <c r="F13" s="183">
        <v>29</v>
      </c>
      <c r="G13" s="183">
        <v>0</v>
      </c>
      <c r="H13" s="183">
        <v>1</v>
      </c>
      <c r="I13" s="183">
        <v>28</v>
      </c>
      <c r="J13" s="183">
        <v>1</v>
      </c>
      <c r="K13" s="183">
        <v>0</v>
      </c>
      <c r="L13" s="183">
        <v>0</v>
      </c>
      <c r="M13" s="183">
        <v>1</v>
      </c>
      <c r="N13" s="183">
        <v>163</v>
      </c>
      <c r="O13" s="263">
        <v>16</v>
      </c>
      <c r="P13" s="263">
        <v>48</v>
      </c>
      <c r="Q13" s="183">
        <v>99</v>
      </c>
      <c r="R13" s="57"/>
      <c r="S13" s="57"/>
      <c r="T13" s="57"/>
      <c r="U13" s="57"/>
      <c r="V13" s="57"/>
    </row>
    <row r="14" spans="1:22" s="20" customFormat="1" ht="29.25" customHeight="1">
      <c r="A14" s="44" t="s">
        <v>591</v>
      </c>
      <c r="B14" s="183">
        <v>129</v>
      </c>
      <c r="C14" s="183">
        <v>17</v>
      </c>
      <c r="D14" s="183">
        <v>39</v>
      </c>
      <c r="E14" s="183">
        <v>73</v>
      </c>
      <c r="F14" s="183">
        <v>18</v>
      </c>
      <c r="G14" s="183">
        <v>0</v>
      </c>
      <c r="H14" s="183">
        <v>0</v>
      </c>
      <c r="I14" s="183">
        <v>18</v>
      </c>
      <c r="J14" s="183">
        <v>0</v>
      </c>
      <c r="K14" s="183">
        <v>0</v>
      </c>
      <c r="L14" s="183">
        <v>0</v>
      </c>
      <c r="M14" s="183">
        <v>0</v>
      </c>
      <c r="N14" s="183">
        <v>111</v>
      </c>
      <c r="O14" s="263">
        <v>17</v>
      </c>
      <c r="P14" s="263">
        <v>39</v>
      </c>
      <c r="Q14" s="183">
        <v>55</v>
      </c>
      <c r="R14" s="57"/>
      <c r="S14" s="57"/>
      <c r="T14" s="57"/>
      <c r="U14" s="57"/>
      <c r="V14" s="57"/>
    </row>
    <row r="15" spans="1:22" s="20" customFormat="1" ht="29.25" customHeight="1">
      <c r="A15" s="44" t="s">
        <v>628</v>
      </c>
      <c r="B15" s="183">
        <v>212</v>
      </c>
      <c r="C15" s="183">
        <v>20</v>
      </c>
      <c r="D15" s="183">
        <v>42</v>
      </c>
      <c r="E15" s="183">
        <v>150</v>
      </c>
      <c r="F15" s="183">
        <v>46</v>
      </c>
      <c r="G15" s="183">
        <v>0</v>
      </c>
      <c r="H15" s="183">
        <v>0</v>
      </c>
      <c r="I15" s="183">
        <v>46</v>
      </c>
      <c r="J15" s="183">
        <v>3</v>
      </c>
      <c r="K15" s="183">
        <v>0</v>
      </c>
      <c r="L15" s="183">
        <v>1</v>
      </c>
      <c r="M15" s="183">
        <v>2</v>
      </c>
      <c r="N15" s="183">
        <v>163</v>
      </c>
      <c r="O15" s="263">
        <v>20</v>
      </c>
      <c r="P15" s="263">
        <v>41</v>
      </c>
      <c r="Q15" s="183">
        <v>102</v>
      </c>
      <c r="R15" s="57"/>
      <c r="S15" s="57"/>
      <c r="T15" s="57"/>
      <c r="U15" s="57"/>
      <c r="V15" s="57"/>
    </row>
    <row r="16" spans="1:22" s="20" customFormat="1" ht="13.5" customHeight="1">
      <c r="A16" s="2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263"/>
      <c r="P16" s="263"/>
      <c r="Q16" s="183"/>
      <c r="R16" s="57"/>
      <c r="S16" s="57"/>
      <c r="T16" s="57"/>
      <c r="U16" s="57"/>
      <c r="V16" s="57"/>
    </row>
    <row r="17" spans="1:2" ht="13.5">
      <c r="A17" s="27" t="s">
        <v>208</v>
      </c>
      <c r="B17" s="27"/>
    </row>
    <row r="19" spans="2:17" ht="13.5">
      <c r="B19" s="51"/>
      <c r="C19" s="57"/>
      <c r="D19" s="57"/>
      <c r="E19" s="122"/>
      <c r="F19" s="122"/>
      <c r="G19" s="122"/>
      <c r="H19" s="122"/>
      <c r="I19" s="122"/>
      <c r="J19" s="122"/>
      <c r="K19" s="122"/>
      <c r="L19" s="122"/>
      <c r="M19" s="122"/>
      <c r="N19" s="57"/>
      <c r="O19" s="51"/>
      <c r="P19" s="51"/>
      <c r="Q19" s="51"/>
    </row>
  </sheetData>
  <sheetProtection/>
  <mergeCells count="6">
    <mergeCell ref="A2:H2"/>
    <mergeCell ref="N5:Q5"/>
    <mergeCell ref="A5:A6"/>
    <mergeCell ref="B5:E5"/>
    <mergeCell ref="F5:I5"/>
    <mergeCell ref="J5:M5"/>
  </mergeCells>
  <printOptions/>
  <pageMargins left="0.68" right="0.23" top="0.88" bottom="0.62" header="0.5118110236220472" footer="0.68"/>
  <pageSetup horizontalDpi="300" verticalDpi="3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8" sqref="A8"/>
    </sheetView>
  </sheetViews>
  <sheetFormatPr defaultColWidth="8.88671875" defaultRowHeight="13.5"/>
  <cols>
    <col min="1" max="1" width="9.77734375" style="0" customWidth="1"/>
    <col min="2" max="2" width="9.99609375" style="0" customWidth="1"/>
    <col min="3" max="4" width="10.10546875" style="0" customWidth="1"/>
    <col min="5" max="5" width="13.6640625" style="0" customWidth="1"/>
    <col min="6" max="6" width="10.5546875" style="0" customWidth="1"/>
  </cols>
  <sheetData>
    <row r="1" spans="1:6" s="16" customFormat="1" ht="28.5" customHeight="1">
      <c r="A1" s="416" t="s">
        <v>389</v>
      </c>
      <c r="B1" s="416"/>
      <c r="C1" s="416"/>
      <c r="D1" s="416"/>
      <c r="E1" s="416"/>
      <c r="F1" s="416"/>
    </row>
    <row r="2" spans="1:6" s="16" customFormat="1" ht="18" customHeight="1">
      <c r="A2" s="34"/>
      <c r="B2" s="112"/>
      <c r="C2" s="112"/>
      <c r="D2" s="112"/>
      <c r="E2" s="45" t="s">
        <v>0</v>
      </c>
      <c r="F2" s="112"/>
    </row>
    <row r="3" spans="1:6" s="21" customFormat="1" ht="23.25" customHeight="1">
      <c r="A3" s="36" t="s">
        <v>147</v>
      </c>
      <c r="B3" s="111"/>
      <c r="C3" s="111"/>
      <c r="D3" s="111"/>
      <c r="E3" s="111"/>
      <c r="F3" s="111"/>
    </row>
    <row r="4" spans="1:6" s="21" customFormat="1" ht="39.75" customHeight="1">
      <c r="A4" s="82" t="s">
        <v>196</v>
      </c>
      <c r="B4" s="38" t="s">
        <v>377</v>
      </c>
      <c r="C4" s="38" t="s">
        <v>378</v>
      </c>
      <c r="D4" s="38" t="s">
        <v>379</v>
      </c>
      <c r="E4" s="38" t="s">
        <v>380</v>
      </c>
      <c r="F4" s="39" t="s">
        <v>79</v>
      </c>
    </row>
    <row r="5" spans="1:6" s="21" customFormat="1" ht="24.75" customHeight="1">
      <c r="A5" s="279" t="s">
        <v>313</v>
      </c>
      <c r="B5" s="296">
        <v>2255</v>
      </c>
      <c r="C5" s="296">
        <v>1273</v>
      </c>
      <c r="D5" s="296">
        <v>979</v>
      </c>
      <c r="E5" s="296">
        <v>3</v>
      </c>
      <c r="F5" s="296">
        <v>0</v>
      </c>
    </row>
    <row r="6" spans="1:6" s="20" customFormat="1" ht="24.75" customHeight="1">
      <c r="A6" s="44" t="s">
        <v>391</v>
      </c>
      <c r="B6" s="62">
        <v>1278</v>
      </c>
      <c r="C6" s="62">
        <v>875</v>
      </c>
      <c r="D6" s="62">
        <v>401</v>
      </c>
      <c r="E6" s="62">
        <v>2</v>
      </c>
      <c r="F6" s="62">
        <v>0</v>
      </c>
    </row>
    <row r="7" spans="1:6" s="20" customFormat="1" ht="24.75" customHeight="1">
      <c r="A7" s="44" t="s">
        <v>591</v>
      </c>
      <c r="B7" s="62">
        <v>1193</v>
      </c>
      <c r="C7" s="62">
        <v>816</v>
      </c>
      <c r="D7" s="62">
        <v>375</v>
      </c>
      <c r="E7" s="62">
        <v>2</v>
      </c>
      <c r="F7" s="62">
        <v>0</v>
      </c>
    </row>
    <row r="8" spans="1:6" s="20" customFormat="1" ht="24.75" customHeight="1">
      <c r="A8" s="44" t="s">
        <v>628</v>
      </c>
      <c r="B8" s="62">
        <v>1087</v>
      </c>
      <c r="C8" s="62">
        <v>726</v>
      </c>
      <c r="D8" s="62">
        <v>358</v>
      </c>
      <c r="E8" s="62">
        <v>3</v>
      </c>
      <c r="F8" s="62">
        <v>0</v>
      </c>
    </row>
    <row r="9" spans="1:6" s="21" customFormat="1" ht="8.25" customHeight="1">
      <c r="A9" s="186" t="s">
        <v>0</v>
      </c>
      <c r="B9" s="62"/>
      <c r="C9" s="62"/>
      <c r="D9" s="62"/>
      <c r="E9" s="62"/>
      <c r="F9" s="62"/>
    </row>
    <row r="10" ht="13.5">
      <c r="A10" s="46" t="s">
        <v>381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4" width="8.88671875" style="15" customWidth="1"/>
    <col min="5" max="5" width="8.99609375" style="15" customWidth="1"/>
    <col min="6" max="7" width="7.77734375" style="15" customWidth="1"/>
    <col min="8" max="8" width="7.88671875" style="15" customWidth="1"/>
    <col min="9" max="9" width="8.10546875" style="15" customWidth="1"/>
    <col min="10" max="11" width="7.77734375" style="15" customWidth="1"/>
    <col min="12" max="12" width="8.4453125" style="15" customWidth="1"/>
    <col min="13" max="13" width="8.21484375" style="15" customWidth="1"/>
    <col min="14" max="16384" width="8.88671875" style="15" customWidth="1"/>
  </cols>
  <sheetData>
    <row r="2" spans="1:17" s="35" customFormat="1" ht="24.75" customHeight="1">
      <c r="A2" s="416" t="s">
        <v>585</v>
      </c>
      <c r="B2" s="416"/>
      <c r="C2" s="416"/>
      <c r="D2" s="416"/>
      <c r="E2" s="416"/>
      <c r="F2" s="416"/>
      <c r="G2" s="174"/>
      <c r="H2" s="35" t="s">
        <v>0</v>
      </c>
      <c r="I2" s="174"/>
      <c r="J2" s="35" t="s">
        <v>0</v>
      </c>
      <c r="K2" s="174"/>
      <c r="L2" s="174"/>
      <c r="M2" s="174"/>
      <c r="N2" s="174"/>
      <c r="O2" s="174"/>
      <c r="P2" s="174"/>
      <c r="Q2" s="174"/>
    </row>
    <row r="3" spans="1:17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21" customFormat="1" ht="21.75" customHeight="1">
      <c r="A4" s="36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21" customFormat="1" ht="21.75" customHeight="1">
      <c r="A5" s="483" t="s">
        <v>196</v>
      </c>
      <c r="B5" s="424" t="s">
        <v>128</v>
      </c>
      <c r="C5" s="424"/>
      <c r="D5" s="424" t="s">
        <v>392</v>
      </c>
      <c r="E5" s="424"/>
      <c r="F5" s="424" t="s">
        <v>393</v>
      </c>
      <c r="G5" s="424"/>
      <c r="H5" s="424" t="s">
        <v>129</v>
      </c>
      <c r="I5" s="424"/>
      <c r="J5" s="424" t="s">
        <v>130</v>
      </c>
      <c r="K5" s="424"/>
      <c r="L5" s="424" t="s">
        <v>131</v>
      </c>
      <c r="M5" s="424"/>
      <c r="N5" s="424" t="s">
        <v>132</v>
      </c>
      <c r="O5" s="424"/>
      <c r="P5" s="424" t="s">
        <v>394</v>
      </c>
      <c r="Q5" s="451"/>
    </row>
    <row r="6" spans="1:17" s="21" customFormat="1" ht="24.75" customHeight="1">
      <c r="A6" s="475"/>
      <c r="B6" s="41" t="s">
        <v>67</v>
      </c>
      <c r="C6" s="38" t="s">
        <v>170</v>
      </c>
      <c r="D6" s="38" t="s">
        <v>67</v>
      </c>
      <c r="E6" s="38" t="s">
        <v>170</v>
      </c>
      <c r="F6" s="38" t="s">
        <v>67</v>
      </c>
      <c r="G6" s="38" t="s">
        <v>170</v>
      </c>
      <c r="H6" s="38" t="s">
        <v>67</v>
      </c>
      <c r="I6" s="38" t="s">
        <v>170</v>
      </c>
      <c r="J6" s="38" t="s">
        <v>67</v>
      </c>
      <c r="K6" s="38" t="s">
        <v>170</v>
      </c>
      <c r="L6" s="38" t="s">
        <v>67</v>
      </c>
      <c r="M6" s="38" t="s">
        <v>170</v>
      </c>
      <c r="N6" s="38" t="s">
        <v>67</v>
      </c>
      <c r="O6" s="38" t="s">
        <v>170</v>
      </c>
      <c r="P6" s="38" t="s">
        <v>67</v>
      </c>
      <c r="Q6" s="38" t="s">
        <v>170</v>
      </c>
    </row>
    <row r="7" spans="1:17" s="21" customFormat="1" ht="21.75" customHeight="1">
      <c r="A7" s="44" t="s">
        <v>146</v>
      </c>
      <c r="B7" s="51">
        <v>8</v>
      </c>
      <c r="C7" s="51">
        <v>471</v>
      </c>
      <c r="D7" s="51">
        <v>5</v>
      </c>
      <c r="E7" s="51">
        <v>278</v>
      </c>
      <c r="F7" s="51">
        <v>3</v>
      </c>
      <c r="G7" s="51">
        <v>193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328">
        <v>0</v>
      </c>
      <c r="Q7" s="328">
        <v>0</v>
      </c>
    </row>
    <row r="8" spans="1:17" s="21" customFormat="1" ht="21.75" customHeight="1">
      <c r="A8" s="44" t="s">
        <v>160</v>
      </c>
      <c r="B8" s="51">
        <v>5</v>
      </c>
      <c r="C8" s="51">
        <v>295</v>
      </c>
      <c r="D8" s="51">
        <v>5</v>
      </c>
      <c r="E8" s="51">
        <v>295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</row>
    <row r="9" spans="1:17" s="21" customFormat="1" ht="21.75" customHeight="1">
      <c r="A9" s="44" t="s">
        <v>171</v>
      </c>
      <c r="B9" s="51">
        <v>10</v>
      </c>
      <c r="C9" s="51">
        <v>475</v>
      </c>
      <c r="D9" s="51">
        <v>7</v>
      </c>
      <c r="E9" s="51">
        <v>304</v>
      </c>
      <c r="F9" s="51">
        <v>1</v>
      </c>
      <c r="G9" s="51">
        <v>59</v>
      </c>
      <c r="H9" s="51">
        <v>0</v>
      </c>
      <c r="I9" s="51">
        <v>0</v>
      </c>
      <c r="J9" s="51">
        <v>2</v>
      </c>
      <c r="K9" s="51">
        <v>112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</row>
    <row r="10" spans="1:17" s="21" customFormat="1" ht="21.75" customHeight="1">
      <c r="A10" s="44" t="s">
        <v>180</v>
      </c>
      <c r="B10" s="51">
        <v>10</v>
      </c>
      <c r="C10" s="51">
        <v>475</v>
      </c>
      <c r="D10" s="51">
        <v>7</v>
      </c>
      <c r="E10" s="51">
        <v>304</v>
      </c>
      <c r="F10" s="51">
        <v>1</v>
      </c>
      <c r="G10" s="51">
        <v>59</v>
      </c>
      <c r="H10" s="51">
        <v>0</v>
      </c>
      <c r="I10" s="51">
        <v>0</v>
      </c>
      <c r="J10" s="51">
        <v>2</v>
      </c>
      <c r="K10" s="51">
        <v>112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</row>
    <row r="11" spans="1:17" s="21" customFormat="1" ht="21.75" customHeight="1">
      <c r="A11" s="44" t="s">
        <v>312</v>
      </c>
      <c r="B11" s="51">
        <v>12</v>
      </c>
      <c r="C11" s="51">
        <v>441</v>
      </c>
      <c r="D11" s="51">
        <v>7</v>
      </c>
      <c r="E11" s="51">
        <v>311</v>
      </c>
      <c r="F11" s="51">
        <v>1</v>
      </c>
      <c r="G11" s="51">
        <v>56</v>
      </c>
      <c r="H11" s="51">
        <v>0</v>
      </c>
      <c r="I11" s="51">
        <v>0</v>
      </c>
      <c r="J11" s="51">
        <v>4</v>
      </c>
      <c r="K11" s="51">
        <v>74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</row>
    <row r="12" spans="1:17" s="21" customFormat="1" ht="21.75" customHeight="1">
      <c r="A12" s="44" t="s">
        <v>313</v>
      </c>
      <c r="B12" s="51">
        <v>12</v>
      </c>
      <c r="C12" s="51">
        <v>502</v>
      </c>
      <c r="D12" s="51">
        <v>7</v>
      </c>
      <c r="E12" s="51">
        <v>291</v>
      </c>
      <c r="F12" s="51">
        <v>2</v>
      </c>
      <c r="G12" s="51">
        <v>132</v>
      </c>
      <c r="H12" s="51">
        <v>0</v>
      </c>
      <c r="I12" s="51">
        <v>0</v>
      </c>
      <c r="J12" s="51">
        <v>4</v>
      </c>
      <c r="K12" s="51">
        <v>81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</row>
    <row r="13" spans="1:17" s="21" customFormat="1" ht="21.75" customHeight="1">
      <c r="A13" s="44" t="s">
        <v>390</v>
      </c>
      <c r="B13" s="51">
        <v>13</v>
      </c>
      <c r="C13" s="51">
        <v>510</v>
      </c>
      <c r="D13" s="51">
        <v>5</v>
      </c>
      <c r="E13" s="51">
        <v>283</v>
      </c>
      <c r="F13" s="51">
        <v>4</v>
      </c>
      <c r="G13" s="51">
        <v>147</v>
      </c>
      <c r="H13" s="51">
        <v>0</v>
      </c>
      <c r="I13" s="51">
        <v>0</v>
      </c>
      <c r="J13" s="51">
        <v>4</v>
      </c>
      <c r="K13" s="51">
        <v>80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</row>
    <row r="14" spans="1:17" s="21" customFormat="1" ht="21.75" customHeight="1">
      <c r="A14" s="44" t="s">
        <v>591</v>
      </c>
      <c r="B14" s="51">
        <v>15</v>
      </c>
      <c r="C14" s="51">
        <v>522</v>
      </c>
      <c r="D14" s="51">
        <v>5</v>
      </c>
      <c r="E14" s="51">
        <v>283</v>
      </c>
      <c r="F14" s="51">
        <v>5</v>
      </c>
      <c r="G14" s="51">
        <v>173</v>
      </c>
      <c r="H14" s="51">
        <v>0</v>
      </c>
      <c r="I14" s="51">
        <v>0</v>
      </c>
      <c r="J14" s="51">
        <v>5</v>
      </c>
      <c r="K14" s="51">
        <v>66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</row>
    <row r="15" spans="1:17" s="21" customFormat="1" ht="21.75" customHeight="1">
      <c r="A15" s="44" t="s">
        <v>632</v>
      </c>
      <c r="B15" s="51">
        <v>23</v>
      </c>
      <c r="C15" s="51">
        <v>582</v>
      </c>
      <c r="D15" s="51">
        <v>5</v>
      </c>
      <c r="E15" s="51">
        <v>274</v>
      </c>
      <c r="F15" s="51">
        <v>12</v>
      </c>
      <c r="G15" s="51">
        <v>245</v>
      </c>
      <c r="H15" s="51">
        <v>1</v>
      </c>
      <c r="I15" s="51">
        <v>6</v>
      </c>
      <c r="J15" s="51">
        <v>5</v>
      </c>
      <c r="K15" s="51">
        <v>57</v>
      </c>
      <c r="L15" s="51"/>
      <c r="M15" s="51"/>
      <c r="N15" s="51"/>
      <c r="O15" s="51"/>
      <c r="P15" s="51"/>
      <c r="Q15" s="51"/>
    </row>
    <row r="16" spans="1:17" s="138" customFormat="1" ht="12.75" customHeight="1">
      <c r="A16" s="341"/>
      <c r="B16" s="190"/>
      <c r="C16" s="190"/>
      <c r="D16" s="142"/>
      <c r="E16" s="142"/>
      <c r="F16" s="329"/>
      <c r="G16" s="329"/>
      <c r="H16" s="329"/>
      <c r="I16" s="329"/>
      <c r="J16" s="191"/>
      <c r="K16" s="191"/>
      <c r="L16" s="191"/>
      <c r="M16" s="191"/>
      <c r="N16" s="191"/>
      <c r="O16" s="191"/>
      <c r="P16" s="191"/>
      <c r="Q16" s="191"/>
    </row>
    <row r="17" spans="1:3" ht="13.5">
      <c r="A17" s="508" t="s">
        <v>209</v>
      </c>
      <c r="B17" s="508"/>
      <c r="C17" s="508"/>
    </row>
    <row r="18" spans="1:17" s="16" customFormat="1" ht="19.5" customHeight="1">
      <c r="A18" s="46" t="s">
        <v>448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16" customFormat="1" ht="18" customHeight="1">
      <c r="A19" s="46" t="s">
        <v>395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16" customFormat="1" ht="18" customHeight="1">
      <c r="A20" s="46" t="s">
        <v>396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</sheetData>
  <sheetProtection/>
  <mergeCells count="11">
    <mergeCell ref="A2:F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A17:C17"/>
  </mergeCells>
  <printOptions/>
  <pageMargins left="0.55" right="0.5" top="0.73" bottom="0.56" header="0.68" footer="0.72"/>
  <pageSetup fitToHeight="1" fitToWidth="1"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1" width="8.4453125" style="226" customWidth="1"/>
    <col min="2" max="17" width="7.77734375" style="226" customWidth="1"/>
    <col min="18" max="16384" width="8.88671875" style="226" customWidth="1"/>
  </cols>
  <sheetData>
    <row r="1" spans="1:17" s="210" customFormat="1" ht="24" customHeight="1">
      <c r="A1" s="208" t="s">
        <v>586</v>
      </c>
      <c r="B1" s="207"/>
      <c r="D1" s="209"/>
      <c r="E1" s="207"/>
      <c r="F1" s="207"/>
      <c r="G1" s="207"/>
      <c r="H1" s="207"/>
      <c r="I1" s="207"/>
      <c r="J1" s="207"/>
      <c r="K1" s="207"/>
      <c r="L1" s="207"/>
      <c r="M1" s="207"/>
      <c r="N1" s="209"/>
      <c r="O1" s="209"/>
      <c r="P1" s="209"/>
      <c r="Q1" s="209"/>
    </row>
    <row r="2" spans="1:17" s="210" customFormat="1" ht="11.25" customHeight="1">
      <c r="A2" s="211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9"/>
      <c r="O2" s="209"/>
      <c r="P2" s="209"/>
      <c r="Q2" s="209"/>
    </row>
    <row r="3" spans="1:17" s="216" customFormat="1" ht="21.75" customHeight="1">
      <c r="A3" s="212" t="s">
        <v>149</v>
      </c>
      <c r="B3" s="213"/>
      <c r="C3" s="213"/>
      <c r="D3" s="213"/>
      <c r="E3" s="213"/>
      <c r="F3" s="213"/>
      <c r="G3" s="214" t="s">
        <v>0</v>
      </c>
      <c r="H3" s="213"/>
      <c r="I3" s="213"/>
      <c r="J3" s="213"/>
      <c r="K3" s="213"/>
      <c r="L3" s="214" t="s">
        <v>0</v>
      </c>
      <c r="M3" s="213"/>
      <c r="N3" s="215"/>
      <c r="O3" s="215"/>
      <c r="P3" s="215"/>
      <c r="Q3" s="215"/>
    </row>
    <row r="4" spans="1:17" s="217" customFormat="1" ht="20.25" customHeight="1">
      <c r="A4" s="509" t="s">
        <v>531</v>
      </c>
      <c r="B4" s="512" t="s">
        <v>532</v>
      </c>
      <c r="C4" s="513"/>
      <c r="D4" s="513"/>
      <c r="E4" s="514"/>
      <c r="F4" s="515" t="s">
        <v>533</v>
      </c>
      <c r="G4" s="515"/>
      <c r="H4" s="515"/>
      <c r="I4" s="515"/>
      <c r="J4" s="515" t="s">
        <v>534</v>
      </c>
      <c r="K4" s="515"/>
      <c r="L4" s="515"/>
      <c r="M4" s="515"/>
      <c r="N4" s="515" t="s">
        <v>535</v>
      </c>
      <c r="O4" s="515"/>
      <c r="P4" s="515"/>
      <c r="Q4" s="516"/>
    </row>
    <row r="5" spans="1:17" s="217" customFormat="1" ht="20.25" customHeight="1">
      <c r="A5" s="510"/>
      <c r="B5" s="517" t="s">
        <v>81</v>
      </c>
      <c r="C5" s="516" t="s">
        <v>536</v>
      </c>
      <c r="D5" s="518"/>
      <c r="E5" s="517" t="s">
        <v>537</v>
      </c>
      <c r="F5" s="517" t="s">
        <v>81</v>
      </c>
      <c r="G5" s="519" t="s">
        <v>536</v>
      </c>
      <c r="H5" s="519"/>
      <c r="I5" s="517" t="s">
        <v>537</v>
      </c>
      <c r="J5" s="517" t="s">
        <v>81</v>
      </c>
      <c r="K5" s="519" t="s">
        <v>536</v>
      </c>
      <c r="L5" s="519"/>
      <c r="M5" s="517" t="s">
        <v>537</v>
      </c>
      <c r="N5" s="517" t="s">
        <v>81</v>
      </c>
      <c r="O5" s="517" t="s">
        <v>536</v>
      </c>
      <c r="P5" s="517"/>
      <c r="Q5" s="520" t="s">
        <v>537</v>
      </c>
    </row>
    <row r="6" spans="1:17" s="217" customFormat="1" ht="18.75" customHeight="1">
      <c r="A6" s="511"/>
      <c r="B6" s="515"/>
      <c r="C6" s="219" t="s">
        <v>538</v>
      </c>
      <c r="D6" s="219" t="s">
        <v>539</v>
      </c>
      <c r="E6" s="515"/>
      <c r="F6" s="515"/>
      <c r="G6" s="220" t="s">
        <v>538</v>
      </c>
      <c r="H6" s="220" t="s">
        <v>539</v>
      </c>
      <c r="I6" s="517"/>
      <c r="J6" s="515"/>
      <c r="K6" s="219" t="s">
        <v>538</v>
      </c>
      <c r="L6" s="219" t="s">
        <v>539</v>
      </c>
      <c r="M6" s="517"/>
      <c r="N6" s="515"/>
      <c r="O6" s="218" t="s">
        <v>538</v>
      </c>
      <c r="P6" s="218" t="s">
        <v>539</v>
      </c>
      <c r="Q6" s="520"/>
    </row>
    <row r="7" spans="1:17" s="216" customFormat="1" ht="19.5" customHeight="1">
      <c r="A7" s="221" t="s">
        <v>390</v>
      </c>
      <c r="B7" s="222">
        <v>4</v>
      </c>
      <c r="C7" s="223">
        <v>147</v>
      </c>
      <c r="D7" s="223">
        <v>147</v>
      </c>
      <c r="E7" s="223">
        <v>90</v>
      </c>
      <c r="F7" s="223">
        <v>2</v>
      </c>
      <c r="G7" s="223">
        <v>133</v>
      </c>
      <c r="H7" s="223">
        <v>133</v>
      </c>
      <c r="I7" s="223">
        <v>74</v>
      </c>
      <c r="J7" s="223">
        <v>2</v>
      </c>
      <c r="K7" s="223">
        <v>14</v>
      </c>
      <c r="L7" s="223">
        <v>14</v>
      </c>
      <c r="M7" s="223">
        <v>16</v>
      </c>
      <c r="N7" s="223">
        <v>0</v>
      </c>
      <c r="O7" s="223">
        <v>0</v>
      </c>
      <c r="P7" s="223">
        <v>0</v>
      </c>
      <c r="Q7" s="223">
        <v>0</v>
      </c>
    </row>
    <row r="8" spans="1:17" s="216" customFormat="1" ht="19.5" customHeight="1">
      <c r="A8" s="221" t="s">
        <v>618</v>
      </c>
      <c r="B8" s="222">
        <v>5</v>
      </c>
      <c r="C8" s="223">
        <v>193</v>
      </c>
      <c r="D8" s="223">
        <v>163</v>
      </c>
      <c r="E8" s="223">
        <v>93</v>
      </c>
      <c r="F8" s="223">
        <v>2</v>
      </c>
      <c r="G8" s="223">
        <v>170</v>
      </c>
      <c r="H8" s="223">
        <v>140</v>
      </c>
      <c r="I8" s="223">
        <v>79</v>
      </c>
      <c r="J8" s="223">
        <v>3</v>
      </c>
      <c r="K8" s="223">
        <v>23</v>
      </c>
      <c r="L8" s="223">
        <v>23</v>
      </c>
      <c r="M8" s="223">
        <v>14</v>
      </c>
      <c r="N8" s="223">
        <v>0</v>
      </c>
      <c r="O8" s="223">
        <v>0</v>
      </c>
      <c r="P8" s="223">
        <v>0</v>
      </c>
      <c r="Q8" s="223">
        <v>0</v>
      </c>
    </row>
    <row r="9" spans="1:17" s="216" customFormat="1" ht="19.5" customHeight="1">
      <c r="A9" s="221" t="s">
        <v>628</v>
      </c>
      <c r="B9" s="222">
        <v>12</v>
      </c>
      <c r="C9" s="223">
        <v>296</v>
      </c>
      <c r="D9" s="223">
        <v>245</v>
      </c>
      <c r="E9" s="223">
        <v>152</v>
      </c>
      <c r="F9" s="223">
        <v>4</v>
      </c>
      <c r="G9" s="223">
        <v>226</v>
      </c>
      <c r="H9" s="223">
        <v>198</v>
      </c>
      <c r="I9" s="223">
        <v>113</v>
      </c>
      <c r="J9" s="223">
        <v>8</v>
      </c>
      <c r="K9" s="223">
        <v>70</v>
      </c>
      <c r="L9" s="223">
        <v>47</v>
      </c>
      <c r="M9" s="223">
        <v>39</v>
      </c>
      <c r="N9" s="223">
        <v>0</v>
      </c>
      <c r="O9" s="223">
        <v>0</v>
      </c>
      <c r="P9" s="223">
        <v>0</v>
      </c>
      <c r="Q9" s="223">
        <v>0</v>
      </c>
    </row>
    <row r="10" spans="1:17" s="225" customFormat="1" ht="10.5" customHeight="1">
      <c r="A10" s="224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9"/>
      <c r="O10" s="209"/>
      <c r="P10" s="209"/>
      <c r="Q10" s="209"/>
    </row>
    <row r="11" spans="1:17" s="225" customFormat="1" ht="14.25" customHeight="1">
      <c r="A11" s="227" t="s">
        <v>616</v>
      </c>
      <c r="B11" s="207"/>
      <c r="C11" s="207"/>
      <c r="D11" s="207"/>
      <c r="E11" s="207"/>
      <c r="F11" s="207"/>
      <c r="G11" s="207"/>
      <c r="H11" s="207"/>
      <c r="I11" s="211"/>
      <c r="J11" s="207"/>
      <c r="K11" s="207"/>
      <c r="L11" s="207"/>
      <c r="M11" s="211" t="s">
        <v>0</v>
      </c>
      <c r="N11" s="209"/>
      <c r="O11" s="209"/>
      <c r="P11" s="209"/>
      <c r="Q11" s="209"/>
    </row>
  </sheetData>
  <sheetProtection/>
  <mergeCells count="17">
    <mergeCell ref="Q5:Q6"/>
    <mergeCell ref="I5:I6"/>
    <mergeCell ref="J5:J6"/>
    <mergeCell ref="K5:L5"/>
    <mergeCell ref="M5:M6"/>
    <mergeCell ref="N5:N6"/>
    <mergeCell ref="O5:P5"/>
    <mergeCell ref="A4:A6"/>
    <mergeCell ref="B4:E4"/>
    <mergeCell ref="F4:I4"/>
    <mergeCell ref="J4:M4"/>
    <mergeCell ref="N4:Q4"/>
    <mergeCell ref="B5:B6"/>
    <mergeCell ref="C5:D5"/>
    <mergeCell ref="E5:E6"/>
    <mergeCell ref="F5:F6"/>
    <mergeCell ref="G5:H5"/>
  </mergeCells>
  <printOptions/>
  <pageMargins left="0.5511811023622047" right="0.07874015748031496" top="0.5511811023622047" bottom="0.5118110236220472" header="0.2362204724409449" footer="0.3149606299212598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36"/>
  <sheetViews>
    <sheetView zoomScalePageLayoutView="0" workbookViewId="0" topLeftCell="A7">
      <selection activeCell="A12" sqref="A12"/>
    </sheetView>
  </sheetViews>
  <sheetFormatPr defaultColWidth="8.88671875" defaultRowHeight="13.5"/>
  <cols>
    <col min="1" max="1" width="13.88671875" style="15" customWidth="1"/>
    <col min="2" max="2" width="12.3359375" style="15" customWidth="1"/>
    <col min="3" max="3" width="10.3359375" style="15" customWidth="1"/>
    <col min="4" max="4" width="10.4453125" style="15" customWidth="1"/>
    <col min="5" max="5" width="10.88671875" style="15" customWidth="1"/>
    <col min="6" max="6" width="11.3359375" style="15" customWidth="1"/>
    <col min="7" max="7" width="8.88671875" style="15" customWidth="1"/>
    <col min="8" max="8" width="10.77734375" style="15" customWidth="1"/>
    <col min="9" max="9" width="10.6640625" style="15" customWidth="1"/>
    <col min="10" max="16384" width="8.88671875" style="15" customWidth="1"/>
  </cols>
  <sheetData>
    <row r="2" spans="1:6" ht="20.25" customHeight="1">
      <c r="A2" s="175" t="s">
        <v>540</v>
      </c>
      <c r="B2" s="175"/>
      <c r="C2" s="175"/>
      <c r="D2" s="175"/>
      <c r="E2" s="175"/>
      <c r="F2" s="175"/>
    </row>
    <row r="3" spans="1:6" ht="13.5">
      <c r="A3" s="31"/>
      <c r="B3" s="31"/>
      <c r="C3" s="31"/>
      <c r="D3" s="31"/>
      <c r="E3" s="31"/>
      <c r="F3" s="31"/>
    </row>
    <row r="4" spans="1:6" s="21" customFormat="1" ht="21" customHeight="1">
      <c r="A4" s="36" t="s">
        <v>149</v>
      </c>
      <c r="B4" s="36"/>
      <c r="C4" s="37"/>
      <c r="D4" s="37"/>
      <c r="E4" s="37"/>
      <c r="F4" s="37"/>
    </row>
    <row r="5" spans="1:9" s="24" customFormat="1" ht="21.75" customHeight="1">
      <c r="A5" s="423" t="s">
        <v>196</v>
      </c>
      <c r="B5" s="102" t="s">
        <v>82</v>
      </c>
      <c r="C5" s="456" t="s">
        <v>528</v>
      </c>
      <c r="D5" s="456"/>
      <c r="E5" s="458" t="s">
        <v>150</v>
      </c>
      <c r="F5" s="424"/>
      <c r="G5" s="424"/>
      <c r="H5" s="38" t="s">
        <v>167</v>
      </c>
      <c r="I5" s="39" t="s">
        <v>168</v>
      </c>
    </row>
    <row r="6" spans="1:9" s="24" customFormat="1" ht="21.75" customHeight="1">
      <c r="A6" s="423"/>
      <c r="B6" s="38" t="s">
        <v>81</v>
      </c>
      <c r="C6" s="38" t="s">
        <v>81</v>
      </c>
      <c r="D6" s="38" t="s">
        <v>164</v>
      </c>
      <c r="E6" s="38" t="s">
        <v>84</v>
      </c>
      <c r="F6" s="38" t="s">
        <v>165</v>
      </c>
      <c r="G6" s="38" t="s">
        <v>166</v>
      </c>
      <c r="H6" s="38" t="s">
        <v>81</v>
      </c>
      <c r="I6" s="39" t="s">
        <v>81</v>
      </c>
    </row>
    <row r="7" spans="1:17" s="21" customFormat="1" ht="30.75" customHeight="1">
      <c r="A7" s="44" t="s">
        <v>171</v>
      </c>
      <c r="B7" s="60">
        <v>57</v>
      </c>
      <c r="C7" s="51">
        <v>1</v>
      </c>
      <c r="D7" s="51">
        <v>129000</v>
      </c>
      <c r="E7" s="62">
        <v>52</v>
      </c>
      <c r="F7" s="60">
        <v>52</v>
      </c>
      <c r="G7" s="60">
        <v>0</v>
      </c>
      <c r="H7" s="60">
        <v>4</v>
      </c>
      <c r="I7" s="51">
        <v>0</v>
      </c>
      <c r="J7" s="51"/>
      <c r="K7" s="51"/>
      <c r="L7" s="37"/>
      <c r="M7" s="37"/>
      <c r="N7" s="37"/>
      <c r="O7" s="37"/>
      <c r="P7" s="37"/>
      <c r="Q7" s="37"/>
    </row>
    <row r="8" spans="1:17" s="21" customFormat="1" ht="30.75" customHeight="1">
      <c r="A8" s="44" t="s">
        <v>180</v>
      </c>
      <c r="B8" s="60">
        <v>57</v>
      </c>
      <c r="C8" s="51">
        <v>1</v>
      </c>
      <c r="D8" s="51">
        <v>100000</v>
      </c>
      <c r="E8" s="62">
        <v>52</v>
      </c>
      <c r="F8" s="60">
        <v>52</v>
      </c>
      <c r="G8" s="60">
        <v>0</v>
      </c>
      <c r="H8" s="60">
        <v>4</v>
      </c>
      <c r="I8" s="51">
        <v>0</v>
      </c>
      <c r="J8" s="51"/>
      <c r="K8" s="51"/>
      <c r="L8" s="37"/>
      <c r="M8" s="37"/>
      <c r="N8" s="37"/>
      <c r="O8" s="37"/>
      <c r="P8" s="37"/>
      <c r="Q8" s="37"/>
    </row>
    <row r="9" spans="1:17" s="21" customFormat="1" ht="30.75" customHeight="1">
      <c r="A9" s="44" t="s">
        <v>312</v>
      </c>
      <c r="B9" s="60">
        <v>59</v>
      </c>
      <c r="C9" s="51">
        <v>1</v>
      </c>
      <c r="D9" s="51">
        <v>130000</v>
      </c>
      <c r="E9" s="62">
        <v>51</v>
      </c>
      <c r="F9" s="60">
        <v>51</v>
      </c>
      <c r="G9" s="60">
        <v>0</v>
      </c>
      <c r="H9" s="60">
        <v>7</v>
      </c>
      <c r="I9" s="51">
        <v>0</v>
      </c>
      <c r="J9" s="51"/>
      <c r="K9" s="51"/>
      <c r="L9" s="37"/>
      <c r="M9" s="37"/>
      <c r="N9" s="37"/>
      <c r="O9" s="37"/>
      <c r="P9" s="37"/>
      <c r="Q9" s="37"/>
    </row>
    <row r="10" spans="1:17" s="21" customFormat="1" ht="30.75" customHeight="1">
      <c r="A10" s="44" t="s">
        <v>313</v>
      </c>
      <c r="B10" s="60">
        <v>62</v>
      </c>
      <c r="C10" s="60">
        <v>1</v>
      </c>
      <c r="D10" s="60">
        <v>14557</v>
      </c>
      <c r="E10" s="60">
        <v>54</v>
      </c>
      <c r="F10" s="60">
        <v>54</v>
      </c>
      <c r="G10" s="60">
        <v>0</v>
      </c>
      <c r="H10" s="60">
        <v>7</v>
      </c>
      <c r="I10" s="60">
        <v>0</v>
      </c>
      <c r="J10" s="51"/>
      <c r="K10" s="51"/>
      <c r="L10" s="37"/>
      <c r="M10" s="37"/>
      <c r="N10" s="37"/>
      <c r="O10" s="37"/>
      <c r="P10" s="37"/>
      <c r="Q10" s="37"/>
    </row>
    <row r="11" spans="1:17" s="21" customFormat="1" ht="30.75" customHeight="1">
      <c r="A11" s="44" t="s">
        <v>630</v>
      </c>
      <c r="B11" s="60">
        <v>66</v>
      </c>
      <c r="C11" s="60">
        <v>1</v>
      </c>
      <c r="D11" s="60">
        <v>170000</v>
      </c>
      <c r="E11" s="60">
        <v>58</v>
      </c>
      <c r="F11" s="60">
        <v>58</v>
      </c>
      <c r="G11" s="60">
        <v>0</v>
      </c>
      <c r="H11" s="60">
        <v>7</v>
      </c>
      <c r="I11" s="60">
        <v>0</v>
      </c>
      <c r="J11" s="51"/>
      <c r="K11" s="51"/>
      <c r="L11" s="37"/>
      <c r="M11" s="37"/>
      <c r="N11" s="37"/>
      <c r="O11" s="37"/>
      <c r="P11" s="37"/>
      <c r="Q11" s="37"/>
    </row>
    <row r="12" spans="1:17" s="21" customFormat="1" ht="30.75" customHeight="1">
      <c r="A12" s="44" t="s">
        <v>628</v>
      </c>
      <c r="B12" s="60">
        <v>66</v>
      </c>
      <c r="C12" s="60">
        <v>1</v>
      </c>
      <c r="D12" s="60">
        <v>180000</v>
      </c>
      <c r="E12" s="60">
        <v>58</v>
      </c>
      <c r="F12" s="60">
        <v>58</v>
      </c>
      <c r="G12" s="60">
        <v>0</v>
      </c>
      <c r="H12" s="60">
        <v>7</v>
      </c>
      <c r="I12" s="60">
        <v>0</v>
      </c>
      <c r="J12" s="51"/>
      <c r="K12" s="51"/>
      <c r="L12" s="37"/>
      <c r="M12" s="37"/>
      <c r="N12" s="37"/>
      <c r="O12" s="37"/>
      <c r="P12" s="37"/>
      <c r="Q12" s="37"/>
    </row>
    <row r="13" spans="1:17" s="138" customFormat="1" ht="9" customHeight="1">
      <c r="A13" s="143"/>
      <c r="B13" s="166"/>
      <c r="C13" s="62"/>
      <c r="D13" s="168"/>
      <c r="E13" s="168"/>
      <c r="F13" s="168"/>
      <c r="G13" s="51"/>
      <c r="H13" s="51"/>
      <c r="I13" s="51"/>
      <c r="J13" s="142"/>
      <c r="K13" s="142"/>
      <c r="L13" s="144"/>
      <c r="M13" s="144"/>
      <c r="N13" s="144"/>
      <c r="O13" s="144"/>
      <c r="P13" s="144"/>
      <c r="Q13" s="144"/>
    </row>
    <row r="14" spans="1:27" s="5" customFormat="1" ht="22.5" customHeight="1">
      <c r="A14" s="11" t="s">
        <v>633</v>
      </c>
      <c r="B14" s="115">
        <f aca="true" t="shared" si="0" ref="B14:B26">C14+E14+H14+I14</f>
        <v>11</v>
      </c>
      <c r="C14" s="86">
        <v>0</v>
      </c>
      <c r="D14" s="86">
        <v>0</v>
      </c>
      <c r="E14" s="86">
        <v>10</v>
      </c>
      <c r="F14" s="86">
        <v>10</v>
      </c>
      <c r="G14" s="86">
        <v>0</v>
      </c>
      <c r="H14" s="86">
        <v>1</v>
      </c>
      <c r="I14" s="86">
        <v>0</v>
      </c>
      <c r="J14" s="116"/>
      <c r="K14" s="116"/>
      <c r="L14" s="116"/>
      <c r="M14" s="116"/>
      <c r="N14" s="86"/>
      <c r="O14" s="116"/>
      <c r="P14" s="86"/>
      <c r="Q14" s="86"/>
      <c r="R14" s="86"/>
      <c r="S14" s="86"/>
      <c r="T14" s="86"/>
      <c r="U14" s="86"/>
      <c r="V14" s="86"/>
      <c r="W14" s="116"/>
      <c r="X14" s="116"/>
      <c r="Y14" s="116"/>
      <c r="Z14" s="116"/>
      <c r="AA14" s="116"/>
    </row>
    <row r="15" spans="1:27" s="5" customFormat="1" ht="22.5" customHeight="1">
      <c r="A15" s="11" t="s">
        <v>634</v>
      </c>
      <c r="B15" s="115">
        <v>4</v>
      </c>
      <c r="C15" s="86">
        <v>0</v>
      </c>
      <c r="D15" s="86">
        <v>0</v>
      </c>
      <c r="E15" s="116">
        <v>4</v>
      </c>
      <c r="F15" s="116">
        <v>4</v>
      </c>
      <c r="G15" s="86">
        <v>0</v>
      </c>
      <c r="H15" s="86">
        <v>0</v>
      </c>
      <c r="I15" s="86">
        <v>0</v>
      </c>
      <c r="J15" s="116"/>
      <c r="K15" s="116"/>
      <c r="L15" s="116"/>
      <c r="M15" s="116"/>
      <c r="N15" s="86"/>
      <c r="O15" s="116"/>
      <c r="P15" s="86"/>
      <c r="Q15" s="86"/>
      <c r="R15" s="86"/>
      <c r="S15" s="86"/>
      <c r="T15" s="116"/>
      <c r="U15" s="116"/>
      <c r="V15" s="86"/>
      <c r="W15" s="116"/>
      <c r="X15" s="116"/>
      <c r="Y15" s="116"/>
      <c r="Z15" s="116"/>
      <c r="AA15" s="116"/>
    </row>
    <row r="16" spans="1:27" s="5" customFormat="1" ht="22.5" customHeight="1">
      <c r="A16" s="11" t="s">
        <v>635</v>
      </c>
      <c r="B16" s="115">
        <v>6</v>
      </c>
      <c r="C16" s="86">
        <v>0</v>
      </c>
      <c r="D16" s="86">
        <v>0</v>
      </c>
      <c r="E16" s="116">
        <v>6</v>
      </c>
      <c r="F16" s="116">
        <v>6</v>
      </c>
      <c r="G16" s="86">
        <v>0</v>
      </c>
      <c r="H16" s="86">
        <v>0</v>
      </c>
      <c r="I16" s="86">
        <v>0</v>
      </c>
      <c r="J16" s="116"/>
      <c r="K16" s="116"/>
      <c r="L16" s="116"/>
      <c r="M16" s="116"/>
      <c r="N16" s="86"/>
      <c r="O16" s="116"/>
      <c r="P16" s="86"/>
      <c r="Q16" s="86"/>
      <c r="R16" s="86"/>
      <c r="S16" s="86"/>
      <c r="T16" s="116"/>
      <c r="U16" s="116"/>
      <c r="V16" s="86"/>
      <c r="W16" s="116"/>
      <c r="X16" s="116"/>
      <c r="Y16" s="116"/>
      <c r="Z16" s="116"/>
      <c r="AA16" s="116"/>
    </row>
    <row r="17" spans="1:27" s="5" customFormat="1" ht="22.5" customHeight="1">
      <c r="A17" s="11" t="s">
        <v>636</v>
      </c>
      <c r="B17" s="115">
        <f t="shared" si="0"/>
        <v>8</v>
      </c>
      <c r="C17" s="86">
        <v>0</v>
      </c>
      <c r="D17" s="86">
        <v>0</v>
      </c>
      <c r="E17" s="116">
        <v>8</v>
      </c>
      <c r="F17" s="116">
        <v>8</v>
      </c>
      <c r="G17" s="86">
        <v>0</v>
      </c>
      <c r="H17" s="86">
        <v>0</v>
      </c>
      <c r="I17" s="86">
        <v>0</v>
      </c>
      <c r="J17" s="116"/>
      <c r="K17" s="116"/>
      <c r="L17" s="116"/>
      <c r="M17" s="116"/>
      <c r="N17" s="86"/>
      <c r="O17" s="116"/>
      <c r="P17" s="86"/>
      <c r="Q17" s="86"/>
      <c r="R17" s="86"/>
      <c r="S17" s="86"/>
      <c r="T17" s="116"/>
      <c r="U17" s="116"/>
      <c r="V17" s="86"/>
      <c r="W17" s="116"/>
      <c r="X17" s="116"/>
      <c r="Y17" s="116"/>
      <c r="Z17" s="116"/>
      <c r="AA17" s="116"/>
    </row>
    <row r="18" spans="1:27" s="5" customFormat="1" ht="22.5" customHeight="1">
      <c r="A18" s="11" t="s">
        <v>637</v>
      </c>
      <c r="B18" s="115">
        <f t="shared" si="0"/>
        <v>5</v>
      </c>
      <c r="C18" s="86">
        <v>0</v>
      </c>
      <c r="D18" s="86">
        <v>0</v>
      </c>
      <c r="E18" s="116">
        <v>5</v>
      </c>
      <c r="F18" s="116">
        <v>5</v>
      </c>
      <c r="G18" s="86">
        <v>0</v>
      </c>
      <c r="H18" s="86">
        <v>0</v>
      </c>
      <c r="I18" s="86">
        <v>0</v>
      </c>
      <c r="J18" s="116"/>
      <c r="K18" s="116"/>
      <c r="L18" s="116"/>
      <c r="M18" s="116"/>
      <c r="N18" s="86"/>
      <c r="O18" s="116"/>
      <c r="P18" s="86"/>
      <c r="Q18" s="86"/>
      <c r="R18" s="86"/>
      <c r="S18" s="86"/>
      <c r="T18" s="116"/>
      <c r="U18" s="116"/>
      <c r="V18" s="86"/>
      <c r="W18" s="116"/>
      <c r="X18" s="116"/>
      <c r="Y18" s="116"/>
      <c r="Z18" s="116"/>
      <c r="AA18" s="116"/>
    </row>
    <row r="19" spans="1:27" s="5" customFormat="1" ht="22.5" customHeight="1">
      <c r="A19" s="11" t="s">
        <v>638</v>
      </c>
      <c r="B19" s="115">
        <f t="shared" si="0"/>
        <v>4</v>
      </c>
      <c r="C19" s="86">
        <v>0</v>
      </c>
      <c r="D19" s="86">
        <v>0</v>
      </c>
      <c r="E19" s="116">
        <v>3</v>
      </c>
      <c r="F19" s="116">
        <v>3</v>
      </c>
      <c r="G19" s="86">
        <v>0</v>
      </c>
      <c r="H19" s="86">
        <v>1</v>
      </c>
      <c r="I19" s="86">
        <v>0</v>
      </c>
      <c r="J19" s="116"/>
      <c r="K19" s="116"/>
      <c r="L19" s="116"/>
      <c r="M19" s="116"/>
      <c r="N19" s="86"/>
      <c r="O19" s="116"/>
      <c r="P19" s="86"/>
      <c r="Q19" s="86"/>
      <c r="R19" s="86"/>
      <c r="S19" s="86"/>
      <c r="T19" s="116"/>
      <c r="U19" s="116"/>
      <c r="V19" s="86"/>
      <c r="W19" s="116"/>
      <c r="X19" s="116"/>
      <c r="Y19" s="116"/>
      <c r="Z19" s="116"/>
      <c r="AA19" s="116"/>
    </row>
    <row r="20" spans="1:27" s="5" customFormat="1" ht="22.5" customHeight="1">
      <c r="A20" s="11" t="s">
        <v>639</v>
      </c>
      <c r="B20" s="115">
        <f t="shared" si="0"/>
        <v>5</v>
      </c>
      <c r="C20" s="86">
        <v>0</v>
      </c>
      <c r="D20" s="86">
        <v>0</v>
      </c>
      <c r="E20" s="116">
        <v>4</v>
      </c>
      <c r="F20" s="116">
        <v>4</v>
      </c>
      <c r="G20" s="86">
        <v>0</v>
      </c>
      <c r="H20" s="86">
        <v>1</v>
      </c>
      <c r="I20" s="86">
        <v>0</v>
      </c>
      <c r="J20" s="116"/>
      <c r="K20" s="116"/>
      <c r="L20" s="116"/>
      <c r="M20" s="116"/>
      <c r="N20" s="86"/>
      <c r="O20" s="116"/>
      <c r="P20" s="86"/>
      <c r="Q20" s="86"/>
      <c r="R20" s="86"/>
      <c r="S20" s="86"/>
      <c r="T20" s="116"/>
      <c r="U20" s="116"/>
      <c r="V20" s="86"/>
      <c r="W20" s="116"/>
      <c r="X20" s="116"/>
      <c r="Y20" s="116"/>
      <c r="Z20" s="116"/>
      <c r="AA20" s="116"/>
    </row>
    <row r="21" spans="1:27" s="5" customFormat="1" ht="22.5" customHeight="1">
      <c r="A21" s="11" t="s">
        <v>640</v>
      </c>
      <c r="B21" s="115">
        <f t="shared" si="0"/>
        <v>2</v>
      </c>
      <c r="C21" s="86">
        <v>0</v>
      </c>
      <c r="D21" s="86">
        <v>0</v>
      </c>
      <c r="E21" s="116">
        <v>2</v>
      </c>
      <c r="F21" s="116">
        <v>2</v>
      </c>
      <c r="G21" s="86">
        <v>0</v>
      </c>
      <c r="H21" s="86">
        <v>0</v>
      </c>
      <c r="I21" s="86">
        <v>0</v>
      </c>
      <c r="J21" s="86"/>
      <c r="K21" s="86"/>
      <c r="L21" s="116"/>
      <c r="M21" s="116"/>
      <c r="N21" s="86"/>
      <c r="O21" s="116"/>
      <c r="P21" s="86"/>
      <c r="Q21" s="86"/>
      <c r="R21" s="86"/>
      <c r="S21" s="86"/>
      <c r="T21" s="86"/>
      <c r="U21" s="86"/>
      <c r="V21" s="86"/>
      <c r="W21" s="116"/>
      <c r="X21" s="116"/>
      <c r="Y21" s="116"/>
      <c r="Z21" s="116"/>
      <c r="AA21" s="116"/>
    </row>
    <row r="22" spans="1:27" s="5" customFormat="1" ht="22.5" customHeight="1">
      <c r="A22" s="11" t="s">
        <v>641</v>
      </c>
      <c r="B22" s="115">
        <f t="shared" si="0"/>
        <v>2</v>
      </c>
      <c r="C22" s="86">
        <v>0</v>
      </c>
      <c r="D22" s="86">
        <v>0</v>
      </c>
      <c r="E22" s="86">
        <v>2</v>
      </c>
      <c r="F22" s="86">
        <v>2</v>
      </c>
      <c r="G22" s="86">
        <v>0</v>
      </c>
      <c r="H22" s="86">
        <v>0</v>
      </c>
      <c r="I22" s="86">
        <v>0</v>
      </c>
      <c r="J22" s="86"/>
      <c r="K22" s="86"/>
      <c r="L22" s="86"/>
      <c r="M22" s="86"/>
      <c r="N22" s="86"/>
      <c r="O22" s="116"/>
      <c r="P22" s="86"/>
      <c r="Q22" s="86"/>
      <c r="R22" s="86"/>
      <c r="S22" s="86"/>
      <c r="T22" s="116"/>
      <c r="U22" s="116"/>
      <c r="V22" s="116"/>
      <c r="W22" s="116"/>
      <c r="X22" s="116"/>
      <c r="Y22" s="116"/>
      <c r="Z22" s="116"/>
      <c r="AA22" s="116"/>
    </row>
    <row r="23" spans="1:27" s="5" customFormat="1" ht="22.5" customHeight="1">
      <c r="A23" s="11" t="s">
        <v>642</v>
      </c>
      <c r="B23" s="115">
        <f t="shared" si="0"/>
        <v>6</v>
      </c>
      <c r="C23" s="86">
        <v>0</v>
      </c>
      <c r="D23" s="86">
        <v>0</v>
      </c>
      <c r="E23" s="86">
        <v>5</v>
      </c>
      <c r="F23" s="86">
        <v>5</v>
      </c>
      <c r="G23" s="86">
        <v>0</v>
      </c>
      <c r="H23" s="86">
        <v>1</v>
      </c>
      <c r="I23" s="86">
        <v>0</v>
      </c>
      <c r="J23" s="86"/>
      <c r="K23" s="86"/>
      <c r="L23" s="86"/>
      <c r="M23" s="86"/>
      <c r="N23" s="86"/>
      <c r="O23" s="116"/>
      <c r="P23" s="86"/>
      <c r="Q23" s="116"/>
      <c r="R23" s="116"/>
      <c r="S23" s="116"/>
      <c r="T23" s="86"/>
      <c r="U23" s="86"/>
      <c r="V23" s="116"/>
      <c r="W23" s="116"/>
      <c r="X23" s="116"/>
      <c r="Y23" s="116"/>
      <c r="Z23" s="116"/>
      <c r="AA23" s="116"/>
    </row>
    <row r="24" spans="1:27" s="5" customFormat="1" ht="22.5" customHeight="1">
      <c r="A24" s="11" t="s">
        <v>643</v>
      </c>
      <c r="B24" s="115">
        <f t="shared" si="0"/>
        <v>5</v>
      </c>
      <c r="C24" s="86">
        <v>1</v>
      </c>
      <c r="D24" s="86">
        <v>180000</v>
      </c>
      <c r="E24" s="86">
        <v>3</v>
      </c>
      <c r="F24" s="86">
        <v>3</v>
      </c>
      <c r="G24" s="86">
        <v>0</v>
      </c>
      <c r="H24" s="86">
        <v>1</v>
      </c>
      <c r="I24" s="86">
        <v>0</v>
      </c>
      <c r="J24" s="116"/>
      <c r="K24" s="116"/>
      <c r="L24" s="116"/>
      <c r="M24" s="116"/>
      <c r="N24" s="86"/>
      <c r="O24" s="116"/>
      <c r="P24" s="86"/>
      <c r="Q24" s="86"/>
      <c r="R24" s="86"/>
      <c r="S24" s="86"/>
      <c r="T24" s="116"/>
      <c r="U24" s="116"/>
      <c r="V24" s="116"/>
      <c r="W24" s="116"/>
      <c r="X24" s="116"/>
      <c r="Y24" s="116"/>
      <c r="Z24" s="116"/>
      <c r="AA24" s="116"/>
    </row>
    <row r="25" spans="1:27" s="5" customFormat="1" ht="22.5" customHeight="1">
      <c r="A25" s="11" t="s">
        <v>644</v>
      </c>
      <c r="B25" s="115">
        <v>4</v>
      </c>
      <c r="C25" s="86">
        <v>0</v>
      </c>
      <c r="D25" s="86">
        <v>0</v>
      </c>
      <c r="E25" s="86">
        <v>4</v>
      </c>
      <c r="F25" s="86">
        <v>4</v>
      </c>
      <c r="G25" s="86">
        <v>0</v>
      </c>
      <c r="H25" s="86">
        <v>0</v>
      </c>
      <c r="I25" s="86">
        <v>0</v>
      </c>
      <c r="J25" s="116"/>
      <c r="K25" s="116"/>
      <c r="L25" s="116"/>
      <c r="M25" s="116"/>
      <c r="N25" s="86"/>
      <c r="O25" s="116"/>
      <c r="P25" s="86"/>
      <c r="Q25" s="86"/>
      <c r="R25" s="86"/>
      <c r="S25" s="86"/>
      <c r="T25" s="86"/>
      <c r="U25" s="86"/>
      <c r="V25" s="86"/>
      <c r="W25" s="86"/>
      <c r="X25" s="116"/>
      <c r="Y25" s="116"/>
      <c r="Z25" s="116"/>
      <c r="AA25" s="116"/>
    </row>
    <row r="26" spans="1:27" s="120" customFormat="1" ht="22.5" customHeight="1">
      <c r="A26" s="14" t="s">
        <v>645</v>
      </c>
      <c r="B26" s="115">
        <f t="shared" si="0"/>
        <v>4</v>
      </c>
      <c r="C26" s="87">
        <v>0</v>
      </c>
      <c r="D26" s="117">
        <v>0</v>
      </c>
      <c r="E26" s="87">
        <v>2</v>
      </c>
      <c r="F26" s="87">
        <v>2</v>
      </c>
      <c r="G26" s="87">
        <v>0</v>
      </c>
      <c r="H26" s="87">
        <v>2</v>
      </c>
      <c r="I26" s="87">
        <v>0</v>
      </c>
      <c r="J26" s="116"/>
      <c r="K26" s="116"/>
      <c r="L26" s="116"/>
      <c r="M26" s="116"/>
      <c r="N26" s="86"/>
      <c r="O26" s="116"/>
      <c r="P26" s="8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</row>
    <row r="27" spans="1:11" s="16" customFormat="1" ht="13.5">
      <c r="A27" s="521" t="s">
        <v>209</v>
      </c>
      <c r="B27" s="521"/>
      <c r="C27" s="521"/>
      <c r="D27" s="105"/>
      <c r="E27" s="105"/>
      <c r="F27" s="105"/>
      <c r="G27" s="105"/>
      <c r="H27" s="105"/>
      <c r="I27" s="105"/>
      <c r="J27" s="105"/>
      <c r="K27" s="105"/>
    </row>
    <row r="28" spans="2:11" s="16" customFormat="1" ht="13.5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1" ht="13.5"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2:11" ht="13.5"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2:11" ht="13.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2:11" ht="13.5"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2:11" ht="13.5"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 ht="13.5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2:11" ht="13.5"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1" ht="13.5"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2:11" ht="13.5"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2:11" ht="13.5"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2:11" ht="13.5"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2:11" ht="13.5"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2:11" ht="13.5"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2:11" ht="13.5"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2:11" ht="13.5"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2:11" ht="13.5"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2:11" ht="13.5"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2:11" ht="13.5">
      <c r="B46" s="104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2:11" ht="13.5"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2:11" ht="13.5"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2:11" ht="13.5"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2:11" ht="13.5"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2:11" ht="13.5"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2:11" ht="13.5"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2:11" ht="13.5"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2:11" ht="13.5"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2:11" ht="13.5"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2:11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2:11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2:11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2:11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2:11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2:11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2:11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2:11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2:11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pans="2:11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2:11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2:11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2:11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2:11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2:11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2:11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2:11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2:11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2:11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2:11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2:11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3.5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13.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2:11" ht="13.5">
      <c r="B86" s="104"/>
      <c r="C86" s="104"/>
      <c r="D86" s="104"/>
      <c r="E86" s="104"/>
      <c r="F86" s="104"/>
      <c r="G86" s="104"/>
      <c r="H86" s="104"/>
      <c r="I86" s="104"/>
      <c r="J86" s="104"/>
      <c r="K86" s="104"/>
    </row>
    <row r="87" spans="2:11" ht="13.5">
      <c r="B87" s="104"/>
      <c r="C87" s="104"/>
      <c r="D87" s="104"/>
      <c r="E87" s="104"/>
      <c r="F87" s="104"/>
      <c r="G87" s="104"/>
      <c r="H87" s="104"/>
      <c r="I87" s="104"/>
      <c r="J87" s="104"/>
      <c r="K87" s="104"/>
    </row>
    <row r="88" spans="2:11" ht="13.5">
      <c r="B88" s="104"/>
      <c r="C88" s="104"/>
      <c r="D88" s="104"/>
      <c r="E88" s="104"/>
      <c r="F88" s="104"/>
      <c r="G88" s="104"/>
      <c r="H88" s="104"/>
      <c r="I88" s="104"/>
      <c r="J88" s="104"/>
      <c r="K88" s="104"/>
    </row>
    <row r="89" spans="2:11" ht="13.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2:11" ht="13.5"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  <row r="91" spans="2:11" ht="13.5"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2:11" ht="13.5"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2:11" ht="13.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2:11" ht="13.5">
      <c r="B94" s="104"/>
      <c r="C94" s="104"/>
      <c r="D94" s="104"/>
      <c r="E94" s="104"/>
      <c r="F94" s="104"/>
      <c r="G94" s="104"/>
      <c r="H94" s="104"/>
      <c r="I94" s="104"/>
      <c r="J94" s="104"/>
      <c r="K94" s="104"/>
    </row>
    <row r="95" spans="2:11" ht="13.5">
      <c r="B95" s="104"/>
      <c r="C95" s="104"/>
      <c r="D95" s="104"/>
      <c r="E95" s="104"/>
      <c r="F95" s="104"/>
      <c r="G95" s="104"/>
      <c r="H95" s="104"/>
      <c r="I95" s="104"/>
      <c r="J95" s="104"/>
      <c r="K95" s="104"/>
    </row>
    <row r="96" spans="2:11" ht="13.5"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2:11" ht="13.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2:11" ht="13.5">
      <c r="B98" s="104"/>
      <c r="C98" s="104"/>
      <c r="D98" s="104"/>
      <c r="E98" s="104"/>
      <c r="F98" s="104"/>
      <c r="G98" s="104"/>
      <c r="H98" s="104"/>
      <c r="I98" s="104"/>
      <c r="J98" s="104"/>
      <c r="K98" s="104"/>
    </row>
    <row r="99" spans="2:11" ht="13.5"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2:11" ht="13.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</row>
    <row r="101" spans="2:11" ht="13.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2:11" ht="13.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2:11" ht="13.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2:11" ht="13.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2:11" ht="13.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2:11" ht="13.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2:11" ht="13.5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</row>
    <row r="108" spans="2:11" ht="13.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2:11" ht="13.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2:11" ht="13.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</row>
    <row r="111" spans="2:11" ht="13.5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 ht="13.5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 ht="13.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 ht="13.5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 ht="13.5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 ht="13.5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 ht="13.5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 ht="13.5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 ht="13.5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 ht="13.5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 ht="13.5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 ht="13.5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 ht="13.5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 ht="13.5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 ht="13.5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 ht="13.5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 ht="13.5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 ht="13.5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 ht="13.5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 ht="13.5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 ht="13.5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 ht="13.5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 ht="13.5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 ht="13.5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 ht="13.5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 ht="13.5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 ht="13.5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 ht="13.5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 ht="13.5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 ht="13.5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 ht="13.5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 ht="13.5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 ht="13.5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 ht="13.5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 ht="13.5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 ht="13.5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 ht="13.5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 ht="13.5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 ht="13.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 ht="13.5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 ht="13.5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 ht="13.5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 ht="13.5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 ht="13.5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 ht="13.5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 ht="13.5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 ht="13.5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 ht="13.5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 ht="13.5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 ht="13.5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 ht="13.5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 ht="13.5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 ht="13.5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 ht="13.5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 ht="13.5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 ht="13.5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 ht="13.5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 ht="13.5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 ht="13.5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 ht="13.5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 ht="13.5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 ht="13.5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 ht="13.5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 ht="13.5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 ht="13.5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 ht="13.5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 ht="13.5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 ht="13.5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 ht="13.5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 ht="13.5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 ht="13.5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 ht="13.5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 ht="13.5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 ht="13.5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 ht="13.5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 ht="13.5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 ht="13.5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 ht="13.5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 ht="13.5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 ht="13.5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 ht="13.5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 ht="13.5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 ht="13.5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 ht="13.5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 ht="13.5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 ht="13.5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 ht="13.5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 ht="13.5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 ht="13.5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 ht="13.5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 ht="13.5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 ht="13.5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 ht="13.5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 ht="13.5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 ht="13.5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 ht="13.5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 ht="13.5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 ht="13.5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 ht="13.5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 ht="13.5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 ht="13.5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 ht="13.5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 ht="13.5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 ht="13.5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 ht="13.5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 ht="13.5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 ht="13.5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 ht="13.5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 ht="13.5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 ht="13.5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 ht="13.5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 ht="13.5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 ht="13.5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 ht="13.5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 ht="13.5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 ht="13.5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 ht="13.5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 ht="13.5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 ht="13.5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 ht="13.5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 ht="13.5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 ht="13.5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 ht="13.5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 ht="13.5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 ht="13.5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 ht="13.5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</row>
  </sheetData>
  <sheetProtection/>
  <mergeCells count="4">
    <mergeCell ref="A5:A6"/>
    <mergeCell ref="C5:D5"/>
    <mergeCell ref="E5:G5"/>
    <mergeCell ref="A27:C27"/>
  </mergeCells>
  <printOptions gridLines="1"/>
  <pageMargins left="0.7480314960629921" right="0.7480314960629921" top="0.7874015748031497" bottom="0.6692913385826772" header="0.5118110236220472" footer="0.5118110236220472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6"/>
  <sheetViews>
    <sheetView zoomScalePageLayoutView="0" workbookViewId="0" topLeftCell="A4">
      <selection activeCell="A14" sqref="A14"/>
    </sheetView>
  </sheetViews>
  <sheetFormatPr defaultColWidth="8.88671875" defaultRowHeight="13.5"/>
  <cols>
    <col min="1" max="1" width="8.3359375" style="0" customWidth="1"/>
    <col min="2" max="2" width="6.21484375" style="0" customWidth="1"/>
    <col min="3" max="4" width="6.5546875" style="0" customWidth="1"/>
    <col min="5" max="5" width="6.88671875" style="0" customWidth="1"/>
    <col min="6" max="6" width="5.77734375" style="0" customWidth="1"/>
    <col min="7" max="8" width="6.88671875" style="0" customWidth="1"/>
    <col min="9" max="9" width="6.3359375" style="0" customWidth="1"/>
    <col min="10" max="10" width="5.88671875" style="0" customWidth="1"/>
    <col min="11" max="13" width="6.6640625" style="0" customWidth="1"/>
    <col min="14" max="14" width="5.77734375" style="0" customWidth="1"/>
    <col min="15" max="17" width="6.6640625" style="0" customWidth="1"/>
  </cols>
  <sheetData>
    <row r="2" spans="1:17" s="15" customFormat="1" ht="24.75" customHeight="1">
      <c r="A2" s="416" t="s">
        <v>549</v>
      </c>
      <c r="B2" s="416"/>
      <c r="C2" s="416"/>
      <c r="D2" s="416"/>
      <c r="E2" s="416"/>
      <c r="F2" s="416"/>
      <c r="G2" s="416"/>
      <c r="H2" s="416"/>
      <c r="I2" s="31"/>
      <c r="J2" s="31"/>
      <c r="K2" s="31"/>
      <c r="L2" s="31"/>
      <c r="M2" s="31"/>
      <c r="N2" s="31"/>
      <c r="O2" s="31"/>
      <c r="P2" s="31"/>
      <c r="Q2" s="31"/>
    </row>
    <row r="3" spans="1:17" s="15" customFormat="1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21" customFormat="1" ht="21.75" customHeight="1">
      <c r="A4" s="36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1" s="21" customFormat="1" ht="21.75" customHeight="1">
      <c r="A5" s="483" t="s">
        <v>196</v>
      </c>
      <c r="B5" s="424" t="s">
        <v>128</v>
      </c>
      <c r="C5" s="424"/>
      <c r="D5" s="424"/>
      <c r="E5" s="424"/>
      <c r="F5" s="451" t="s">
        <v>541</v>
      </c>
      <c r="G5" s="428"/>
      <c r="H5" s="428"/>
      <c r="I5" s="428"/>
      <c r="J5" s="451" t="s">
        <v>542</v>
      </c>
      <c r="K5" s="428"/>
      <c r="L5" s="428"/>
      <c r="M5" s="430"/>
      <c r="N5" s="451" t="s">
        <v>543</v>
      </c>
      <c r="O5" s="428"/>
      <c r="P5" s="428"/>
      <c r="Q5" s="428"/>
      <c r="R5" s="451" t="s">
        <v>544</v>
      </c>
      <c r="S5" s="428"/>
      <c r="T5" s="428"/>
      <c r="U5" s="428"/>
    </row>
    <row r="6" spans="1:21" s="21" customFormat="1" ht="21.75" customHeight="1">
      <c r="A6" s="523"/>
      <c r="B6" s="424" t="s">
        <v>67</v>
      </c>
      <c r="C6" s="424" t="s">
        <v>164</v>
      </c>
      <c r="D6" s="424"/>
      <c r="E6" s="427" t="s">
        <v>545</v>
      </c>
      <c r="F6" s="458" t="s">
        <v>67</v>
      </c>
      <c r="G6" s="451" t="s">
        <v>164</v>
      </c>
      <c r="H6" s="430"/>
      <c r="I6" s="427" t="s">
        <v>545</v>
      </c>
      <c r="J6" s="458" t="s">
        <v>67</v>
      </c>
      <c r="K6" s="451" t="s">
        <v>164</v>
      </c>
      <c r="L6" s="430"/>
      <c r="M6" s="427" t="s">
        <v>545</v>
      </c>
      <c r="N6" s="458" t="s">
        <v>67</v>
      </c>
      <c r="O6" s="451" t="s">
        <v>164</v>
      </c>
      <c r="P6" s="430"/>
      <c r="Q6" s="452" t="s">
        <v>545</v>
      </c>
      <c r="R6" s="458" t="s">
        <v>67</v>
      </c>
      <c r="S6" s="451" t="s">
        <v>164</v>
      </c>
      <c r="T6" s="430"/>
      <c r="U6" s="452" t="s">
        <v>545</v>
      </c>
    </row>
    <row r="7" spans="1:21" s="21" customFormat="1" ht="24.75" customHeight="1">
      <c r="A7" s="475"/>
      <c r="B7" s="424"/>
      <c r="C7" s="38" t="s">
        <v>546</v>
      </c>
      <c r="D7" s="38" t="s">
        <v>547</v>
      </c>
      <c r="E7" s="424"/>
      <c r="F7" s="461"/>
      <c r="G7" s="38" t="s">
        <v>546</v>
      </c>
      <c r="H7" s="38" t="s">
        <v>547</v>
      </c>
      <c r="I7" s="424"/>
      <c r="J7" s="461"/>
      <c r="K7" s="38" t="s">
        <v>548</v>
      </c>
      <c r="L7" s="38" t="s">
        <v>547</v>
      </c>
      <c r="M7" s="424"/>
      <c r="N7" s="461"/>
      <c r="O7" s="38" t="s">
        <v>548</v>
      </c>
      <c r="P7" s="38" t="s">
        <v>547</v>
      </c>
      <c r="Q7" s="451"/>
      <c r="R7" s="461"/>
      <c r="S7" s="38" t="s">
        <v>548</v>
      </c>
      <c r="T7" s="38" t="s">
        <v>547</v>
      </c>
      <c r="U7" s="451"/>
    </row>
    <row r="8" spans="1:24" s="21" customFormat="1" ht="30.75" customHeight="1">
      <c r="A8" s="44" t="s">
        <v>171</v>
      </c>
      <c r="B8" s="51">
        <v>8</v>
      </c>
      <c r="C8" s="51">
        <v>310</v>
      </c>
      <c r="D8" s="51">
        <v>278</v>
      </c>
      <c r="E8" s="51">
        <v>48</v>
      </c>
      <c r="F8" s="51">
        <v>3</v>
      </c>
      <c r="G8" s="51">
        <v>240</v>
      </c>
      <c r="H8" s="51">
        <v>231</v>
      </c>
      <c r="I8" s="51">
        <v>11</v>
      </c>
      <c r="J8" s="51">
        <v>3</v>
      </c>
      <c r="K8" s="51">
        <v>38</v>
      </c>
      <c r="L8" s="51">
        <v>32</v>
      </c>
      <c r="M8" s="51">
        <v>19</v>
      </c>
      <c r="N8" s="51">
        <v>2</v>
      </c>
      <c r="O8" s="51">
        <v>32</v>
      </c>
      <c r="P8" s="51">
        <v>15</v>
      </c>
      <c r="Q8" s="51">
        <v>18</v>
      </c>
      <c r="R8" s="51"/>
      <c r="S8" s="51"/>
      <c r="T8" s="51"/>
      <c r="U8" s="51"/>
      <c r="V8" s="51"/>
      <c r="W8" s="51"/>
      <c r="X8" s="51"/>
    </row>
    <row r="9" spans="1:24" s="21" customFormat="1" ht="30.75" customHeight="1">
      <c r="A9" s="44" t="s">
        <v>180</v>
      </c>
      <c r="B9" s="51">
        <v>8</v>
      </c>
      <c r="C9" s="51">
        <v>310</v>
      </c>
      <c r="D9" s="51">
        <v>304</v>
      </c>
      <c r="E9" s="51">
        <v>48</v>
      </c>
      <c r="F9" s="51">
        <v>3</v>
      </c>
      <c r="G9" s="51">
        <v>240</v>
      </c>
      <c r="H9" s="51">
        <v>257</v>
      </c>
      <c r="I9" s="51">
        <v>11</v>
      </c>
      <c r="J9" s="51">
        <v>3</v>
      </c>
      <c r="K9" s="51">
        <v>38</v>
      </c>
      <c r="L9" s="51">
        <v>32</v>
      </c>
      <c r="M9" s="51">
        <v>19</v>
      </c>
      <c r="N9" s="51">
        <v>2</v>
      </c>
      <c r="O9" s="51">
        <v>32</v>
      </c>
      <c r="P9" s="51">
        <v>15</v>
      </c>
      <c r="Q9" s="51">
        <v>18</v>
      </c>
      <c r="R9" s="51"/>
      <c r="S9" s="51"/>
      <c r="T9" s="51"/>
      <c r="U9" s="51"/>
      <c r="V9" s="51"/>
      <c r="W9" s="51"/>
      <c r="X9" s="51"/>
    </row>
    <row r="10" spans="1:24" s="21" customFormat="1" ht="30.75" customHeight="1">
      <c r="A10" s="44" t="s">
        <v>312</v>
      </c>
      <c r="B10" s="51">
        <v>7</v>
      </c>
      <c r="C10" s="51">
        <v>290</v>
      </c>
      <c r="D10" s="51">
        <v>333</v>
      </c>
      <c r="E10" s="51">
        <v>30</v>
      </c>
      <c r="F10" s="51">
        <v>3</v>
      </c>
      <c r="G10" s="51">
        <v>240</v>
      </c>
      <c r="H10" s="51">
        <v>247</v>
      </c>
      <c r="I10" s="51">
        <v>11</v>
      </c>
      <c r="J10" s="51">
        <v>3</v>
      </c>
      <c r="K10" s="51">
        <v>38</v>
      </c>
      <c r="L10" s="51">
        <v>38</v>
      </c>
      <c r="M10" s="51">
        <v>14</v>
      </c>
      <c r="N10" s="51">
        <v>1</v>
      </c>
      <c r="O10" s="51">
        <v>12</v>
      </c>
      <c r="P10" s="51">
        <v>48</v>
      </c>
      <c r="Q10" s="51">
        <v>5</v>
      </c>
      <c r="R10" s="51"/>
      <c r="S10" s="51"/>
      <c r="T10" s="51"/>
      <c r="U10" s="51"/>
      <c r="V10" s="51"/>
      <c r="W10" s="51"/>
      <c r="X10" s="51"/>
    </row>
    <row r="11" spans="1:24" s="21" customFormat="1" ht="30.75" customHeight="1">
      <c r="A11" s="44" t="s">
        <v>313</v>
      </c>
      <c r="B11" s="51">
        <v>8</v>
      </c>
      <c r="C11" s="51">
        <v>370</v>
      </c>
      <c r="D11" s="51">
        <v>325</v>
      </c>
      <c r="E11" s="51">
        <v>40</v>
      </c>
      <c r="F11" s="51">
        <v>4</v>
      </c>
      <c r="G11" s="51">
        <v>320</v>
      </c>
      <c r="H11" s="51">
        <v>292</v>
      </c>
      <c r="I11" s="51">
        <v>17</v>
      </c>
      <c r="J11" s="51">
        <v>3</v>
      </c>
      <c r="K11" s="51">
        <v>38</v>
      </c>
      <c r="L11" s="51">
        <v>28</v>
      </c>
      <c r="M11" s="51">
        <v>13</v>
      </c>
      <c r="N11" s="51">
        <v>1</v>
      </c>
      <c r="O11" s="51">
        <v>12</v>
      </c>
      <c r="P11" s="51">
        <v>5</v>
      </c>
      <c r="Q11" s="51">
        <v>10</v>
      </c>
      <c r="R11" s="51"/>
      <c r="S11" s="51"/>
      <c r="T11" s="51"/>
      <c r="U11" s="51"/>
      <c r="V11" s="51"/>
      <c r="W11" s="51"/>
      <c r="X11" s="51"/>
    </row>
    <row r="12" spans="1:24" s="20" customFormat="1" ht="30.75" customHeight="1">
      <c r="A12" s="44" t="s">
        <v>390</v>
      </c>
      <c r="B12" s="57">
        <v>11</v>
      </c>
      <c r="C12" s="57">
        <v>74</v>
      </c>
      <c r="D12" s="57">
        <v>424</v>
      </c>
      <c r="E12" s="57">
        <v>93</v>
      </c>
      <c r="F12" s="57">
        <v>4</v>
      </c>
      <c r="G12" s="57">
        <v>0</v>
      </c>
      <c r="H12" s="57">
        <v>384</v>
      </c>
      <c r="I12" s="57">
        <v>58</v>
      </c>
      <c r="J12" s="57">
        <v>4</v>
      </c>
      <c r="K12" s="57">
        <v>53</v>
      </c>
      <c r="L12" s="57">
        <v>31</v>
      </c>
      <c r="M12" s="57">
        <v>23</v>
      </c>
      <c r="N12" s="57">
        <v>2</v>
      </c>
      <c r="O12" s="57">
        <v>21</v>
      </c>
      <c r="P12" s="57">
        <v>9</v>
      </c>
      <c r="Q12" s="57">
        <v>9</v>
      </c>
      <c r="R12" s="57">
        <v>1</v>
      </c>
      <c r="S12" s="57">
        <v>0</v>
      </c>
      <c r="T12" s="57">
        <v>0</v>
      </c>
      <c r="U12" s="57">
        <v>3</v>
      </c>
      <c r="V12" s="57"/>
      <c r="W12" s="57"/>
      <c r="X12" s="57"/>
    </row>
    <row r="13" spans="1:24" s="20" customFormat="1" ht="30.75" customHeight="1">
      <c r="A13" s="44" t="s">
        <v>591</v>
      </c>
      <c r="B13" s="57">
        <v>8</v>
      </c>
      <c r="C13" s="57">
        <v>44</v>
      </c>
      <c r="D13" s="57">
        <v>377</v>
      </c>
      <c r="E13" s="57">
        <v>97</v>
      </c>
      <c r="F13" s="57">
        <v>4</v>
      </c>
      <c r="G13" s="57">
        <v>0</v>
      </c>
      <c r="H13" s="57">
        <v>337</v>
      </c>
      <c r="I13" s="57">
        <v>79</v>
      </c>
      <c r="J13" s="57">
        <v>3</v>
      </c>
      <c r="K13" s="57">
        <v>44</v>
      </c>
      <c r="L13" s="57">
        <v>28</v>
      </c>
      <c r="M13" s="57">
        <v>15</v>
      </c>
      <c r="N13" s="57">
        <v>0</v>
      </c>
      <c r="O13" s="57">
        <v>0</v>
      </c>
      <c r="P13" s="57">
        <v>0</v>
      </c>
      <c r="Q13" s="57">
        <v>0</v>
      </c>
      <c r="R13" s="57">
        <v>1</v>
      </c>
      <c r="S13" s="57">
        <v>0</v>
      </c>
      <c r="T13" s="57">
        <v>12</v>
      </c>
      <c r="U13" s="57">
        <v>3</v>
      </c>
      <c r="V13" s="57"/>
      <c r="W13" s="57"/>
      <c r="X13" s="57"/>
    </row>
    <row r="14" spans="1:24" s="20" customFormat="1" ht="30.75" customHeight="1">
      <c r="A14" s="44" t="s">
        <v>628</v>
      </c>
      <c r="B14" s="57">
        <v>7</v>
      </c>
      <c r="C14" s="57">
        <v>44</v>
      </c>
      <c r="D14" s="57">
        <v>318</v>
      </c>
      <c r="E14" s="57">
        <v>150</v>
      </c>
      <c r="F14" s="57">
        <v>4</v>
      </c>
      <c r="G14" s="57">
        <v>0</v>
      </c>
      <c r="H14" s="57">
        <v>299</v>
      </c>
      <c r="I14" s="57">
        <v>139</v>
      </c>
      <c r="J14" s="57">
        <v>3</v>
      </c>
      <c r="K14" s="57">
        <v>44</v>
      </c>
      <c r="L14" s="57">
        <v>19</v>
      </c>
      <c r="M14" s="57">
        <v>11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/>
      <c r="W14" s="57"/>
      <c r="X14" s="57"/>
    </row>
    <row r="15" spans="1:50" s="138" customFormat="1" ht="15" customHeight="1">
      <c r="A15" s="181"/>
      <c r="B15" s="51"/>
      <c r="C15" s="51"/>
      <c r="D15" s="51"/>
      <c r="E15" s="51"/>
      <c r="F15" s="317"/>
      <c r="G15" s="317"/>
      <c r="H15" s="317"/>
      <c r="I15" s="31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317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4" ht="13.5">
      <c r="A16" s="522" t="s">
        <v>616</v>
      </c>
      <c r="B16" s="522"/>
      <c r="C16" s="522"/>
      <c r="D16" s="522"/>
    </row>
  </sheetData>
  <sheetProtection/>
  <mergeCells count="23">
    <mergeCell ref="N5:Q5"/>
    <mergeCell ref="R5:U5"/>
    <mergeCell ref="B6:B7"/>
    <mergeCell ref="C6:D6"/>
    <mergeCell ref="E6:E7"/>
    <mergeCell ref="F6:F7"/>
    <mergeCell ref="G6:H6"/>
    <mergeCell ref="I6:I7"/>
    <mergeCell ref="R6:R7"/>
    <mergeCell ref="S6:T6"/>
    <mergeCell ref="A16:D16"/>
    <mergeCell ref="A2:H2"/>
    <mergeCell ref="A5:A7"/>
    <mergeCell ref="B5:E5"/>
    <mergeCell ref="F5:I5"/>
    <mergeCell ref="J5:M5"/>
    <mergeCell ref="J6:J7"/>
    <mergeCell ref="N6:N7"/>
    <mergeCell ref="O6:P6"/>
    <mergeCell ref="Q6:Q7"/>
    <mergeCell ref="K6:L6"/>
    <mergeCell ref="M6:M7"/>
    <mergeCell ref="U6:U7"/>
  </mergeCells>
  <printOptions gridLines="1"/>
  <pageMargins left="0.17" right="0.17" top="0.91" bottom="0.49" header="0.5" footer="0.5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V19"/>
  <sheetViews>
    <sheetView zoomScalePageLayoutView="0" workbookViewId="0" topLeftCell="A1">
      <selection activeCell="C16" sqref="C16"/>
    </sheetView>
  </sheetViews>
  <sheetFormatPr defaultColWidth="8.88671875" defaultRowHeight="13.5"/>
  <cols>
    <col min="1" max="1" width="9.10546875" style="15" customWidth="1"/>
    <col min="2" max="2" width="7.10546875" style="15" customWidth="1"/>
    <col min="3" max="3" width="11.88671875" style="15" customWidth="1"/>
    <col min="4" max="4" width="10.3359375" style="15" customWidth="1"/>
    <col min="5" max="5" width="10.88671875" style="15" customWidth="1"/>
    <col min="6" max="6" width="10.21484375" style="15" customWidth="1"/>
    <col min="7" max="7" width="11.10546875" style="15" customWidth="1"/>
    <col min="8" max="8" width="13.77734375" style="15" customWidth="1"/>
    <col min="9" max="9" width="12.88671875" style="15" customWidth="1"/>
    <col min="10" max="16384" width="8.88671875" style="15" customWidth="1"/>
  </cols>
  <sheetData>
    <row r="1" ht="15.75" customHeight="1"/>
    <row r="2" spans="1:11" s="3" customFormat="1" ht="18" customHeight="1">
      <c r="A2" s="416" t="s">
        <v>587</v>
      </c>
      <c r="B2" s="416"/>
      <c r="C2" s="416"/>
      <c r="D2" s="416"/>
      <c r="E2" s="416"/>
      <c r="F2" s="416"/>
      <c r="G2" s="416"/>
      <c r="H2" s="416"/>
      <c r="I2" s="416"/>
      <c r="J2" s="17"/>
      <c r="K2" s="17"/>
    </row>
    <row r="3" spans="1:11" s="3" customFormat="1" ht="14.25">
      <c r="A3" s="46" t="s">
        <v>0</v>
      </c>
      <c r="B3" s="30"/>
      <c r="C3" s="30"/>
      <c r="D3" s="30"/>
      <c r="E3" s="30"/>
      <c r="F3" s="30"/>
      <c r="G3" s="30"/>
      <c r="H3" s="30"/>
      <c r="I3" s="30"/>
      <c r="J3" s="17"/>
      <c r="K3" s="17"/>
    </row>
    <row r="4" spans="1:9" s="21" customFormat="1" ht="21.75" customHeight="1">
      <c r="A4" s="36" t="s">
        <v>121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9.5" customHeight="1">
      <c r="A5" s="427" t="s">
        <v>196</v>
      </c>
      <c r="B5" s="464" t="s">
        <v>120</v>
      </c>
      <c r="C5" s="429"/>
      <c r="D5" s="464" t="s">
        <v>415</v>
      </c>
      <c r="E5" s="429"/>
      <c r="F5" s="429" t="s">
        <v>416</v>
      </c>
      <c r="G5" s="483"/>
      <c r="H5" s="429" t="s">
        <v>417</v>
      </c>
      <c r="I5" s="483"/>
    </row>
    <row r="6" spans="1:9" s="21" customFormat="1" ht="32.25" customHeight="1">
      <c r="A6" s="427"/>
      <c r="B6" s="465"/>
      <c r="C6" s="524"/>
      <c r="D6" s="465"/>
      <c r="E6" s="524"/>
      <c r="F6" s="524"/>
      <c r="G6" s="475"/>
      <c r="H6" s="524"/>
      <c r="I6" s="475"/>
    </row>
    <row r="7" spans="1:9" s="21" customFormat="1" ht="24" customHeight="1">
      <c r="A7" s="427"/>
      <c r="B7" s="39" t="s">
        <v>266</v>
      </c>
      <c r="C7" s="41" t="s">
        <v>337</v>
      </c>
      <c r="D7" s="39" t="s">
        <v>127</v>
      </c>
      <c r="E7" s="40" t="s">
        <v>126</v>
      </c>
      <c r="F7" s="40" t="s">
        <v>81</v>
      </c>
      <c r="G7" s="41" t="s">
        <v>126</v>
      </c>
      <c r="H7" s="39" t="s">
        <v>125</v>
      </c>
      <c r="I7" s="41" t="s">
        <v>126</v>
      </c>
    </row>
    <row r="8" spans="1:48" s="21" customFormat="1" ht="21.75" customHeight="1">
      <c r="A8" s="274" t="s">
        <v>146</v>
      </c>
      <c r="B8" s="60">
        <v>2589</v>
      </c>
      <c r="C8" s="60">
        <v>4601</v>
      </c>
      <c r="D8" s="166">
        <v>2512</v>
      </c>
      <c r="E8" s="60">
        <v>4489</v>
      </c>
      <c r="F8" s="317" t="s">
        <v>311</v>
      </c>
      <c r="G8" s="275" t="s">
        <v>311</v>
      </c>
      <c r="H8" s="60">
        <v>77</v>
      </c>
      <c r="I8" s="275">
        <v>112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</row>
    <row r="9" spans="1:9" s="21" customFormat="1" ht="21.75" customHeight="1">
      <c r="A9" s="271" t="s">
        <v>160</v>
      </c>
      <c r="B9" s="60">
        <v>2726</v>
      </c>
      <c r="C9" s="60">
        <v>5084</v>
      </c>
      <c r="D9" s="156">
        <v>2648</v>
      </c>
      <c r="E9" s="57">
        <v>4659</v>
      </c>
      <c r="F9" s="317" t="s">
        <v>311</v>
      </c>
      <c r="G9" s="275">
        <v>336</v>
      </c>
      <c r="H9" s="60">
        <v>78</v>
      </c>
      <c r="I9" s="275">
        <v>89</v>
      </c>
    </row>
    <row r="10" spans="1:9" s="21" customFormat="1" ht="21.75" customHeight="1">
      <c r="A10" s="271" t="s">
        <v>171</v>
      </c>
      <c r="B10" s="60">
        <v>2930</v>
      </c>
      <c r="C10" s="60">
        <v>5308</v>
      </c>
      <c r="D10" s="156">
        <v>2813</v>
      </c>
      <c r="E10" s="57">
        <v>4823</v>
      </c>
      <c r="F10" s="317" t="s">
        <v>311</v>
      </c>
      <c r="G10" s="272">
        <v>318</v>
      </c>
      <c r="H10" s="60">
        <v>117</v>
      </c>
      <c r="I10" s="275">
        <v>167</v>
      </c>
    </row>
    <row r="11" spans="1:9" s="21" customFormat="1" ht="21.75" customHeight="1">
      <c r="A11" s="271" t="s">
        <v>180</v>
      </c>
      <c r="B11" s="60">
        <v>3355</v>
      </c>
      <c r="C11" s="60">
        <v>6492</v>
      </c>
      <c r="D11" s="156">
        <v>3274</v>
      </c>
      <c r="E11" s="57">
        <v>5976</v>
      </c>
      <c r="F11" s="317" t="s">
        <v>311</v>
      </c>
      <c r="G11" s="272">
        <v>421</v>
      </c>
      <c r="H11" s="60">
        <v>81</v>
      </c>
      <c r="I11" s="275">
        <v>95</v>
      </c>
    </row>
    <row r="12" spans="1:9" s="21" customFormat="1" ht="21.75" customHeight="1">
      <c r="A12" s="271" t="s">
        <v>312</v>
      </c>
      <c r="B12" s="60">
        <v>3811</v>
      </c>
      <c r="C12" s="60">
        <v>7060</v>
      </c>
      <c r="D12" s="156">
        <v>3734</v>
      </c>
      <c r="E12" s="57">
        <v>6547</v>
      </c>
      <c r="F12" s="317">
        <v>9</v>
      </c>
      <c r="G12" s="272">
        <v>421</v>
      </c>
      <c r="H12" s="60">
        <v>77</v>
      </c>
      <c r="I12" s="275">
        <v>92</v>
      </c>
    </row>
    <row r="13" spans="1:9" s="21" customFormat="1" ht="21.75" customHeight="1">
      <c r="A13" s="271" t="s">
        <v>313</v>
      </c>
      <c r="B13" s="60">
        <v>4290</v>
      </c>
      <c r="C13" s="60">
        <v>7901</v>
      </c>
      <c r="D13" s="166">
        <v>4205</v>
      </c>
      <c r="E13" s="60">
        <v>7377</v>
      </c>
      <c r="F13" s="60">
        <v>11</v>
      </c>
      <c r="G13" s="275">
        <v>382</v>
      </c>
      <c r="H13" s="60">
        <v>85</v>
      </c>
      <c r="I13" s="275">
        <v>85</v>
      </c>
    </row>
    <row r="14" spans="1:9" s="21" customFormat="1" ht="21.75" customHeight="1">
      <c r="A14" s="271" t="s">
        <v>390</v>
      </c>
      <c r="B14" s="60">
        <v>4514</v>
      </c>
      <c r="C14" s="60">
        <v>8301</v>
      </c>
      <c r="D14" s="166">
        <v>4437</v>
      </c>
      <c r="E14" s="60">
        <v>7703</v>
      </c>
      <c r="F14" s="60">
        <v>11</v>
      </c>
      <c r="G14" s="275">
        <v>503</v>
      </c>
      <c r="H14" s="60">
        <v>77</v>
      </c>
      <c r="I14" s="275">
        <v>95</v>
      </c>
    </row>
    <row r="15" spans="1:9" s="21" customFormat="1" ht="21.75" customHeight="1">
      <c r="A15" s="271" t="s">
        <v>591</v>
      </c>
      <c r="B15" s="60">
        <v>5147</v>
      </c>
      <c r="C15" s="60">
        <v>8885</v>
      </c>
      <c r="D15" s="166">
        <v>5071</v>
      </c>
      <c r="E15" s="60">
        <v>8784</v>
      </c>
      <c r="F15" s="60">
        <v>8</v>
      </c>
      <c r="G15" s="275">
        <v>385</v>
      </c>
      <c r="H15" s="60">
        <v>76</v>
      </c>
      <c r="I15" s="275">
        <v>101</v>
      </c>
    </row>
    <row r="16" spans="1:9" s="21" customFormat="1" ht="21.75" customHeight="1">
      <c r="A16" s="271" t="s">
        <v>628</v>
      </c>
      <c r="B16" s="60">
        <v>5373</v>
      </c>
      <c r="C16" s="60">
        <v>9495</v>
      </c>
      <c r="D16" s="166">
        <v>5305</v>
      </c>
      <c r="E16" s="60">
        <v>8987</v>
      </c>
      <c r="F16" s="60">
        <v>18</v>
      </c>
      <c r="G16" s="275">
        <v>414</v>
      </c>
      <c r="H16" s="60">
        <v>68</v>
      </c>
      <c r="I16" s="275">
        <v>94</v>
      </c>
    </row>
    <row r="17" spans="1:15" s="120" customFormat="1" ht="9" customHeight="1">
      <c r="A17" s="97"/>
      <c r="B17" s="182"/>
      <c r="C17" s="182"/>
      <c r="D17" s="136"/>
      <c r="E17" s="136"/>
      <c r="F17" s="136"/>
      <c r="G17" s="136"/>
      <c r="H17" s="135"/>
      <c r="I17" s="135"/>
      <c r="J17" s="116"/>
      <c r="K17" s="116"/>
      <c r="L17" s="116"/>
      <c r="M17" s="116"/>
      <c r="N17" s="116"/>
      <c r="O17" s="116"/>
    </row>
    <row r="18" spans="1:4" ht="13.5">
      <c r="A18" s="522" t="s">
        <v>529</v>
      </c>
      <c r="B18" s="522"/>
      <c r="C18" s="522"/>
      <c r="D18" s="522"/>
    </row>
    <row r="19" spans="1:5" s="16" customFormat="1" ht="13.5">
      <c r="A19" s="27"/>
      <c r="B19" s="27"/>
      <c r="C19" s="27"/>
      <c r="D19" s="27"/>
      <c r="E19" s="27"/>
    </row>
    <row r="20" s="16" customFormat="1" ht="13.5"/>
  </sheetData>
  <sheetProtection/>
  <mergeCells count="7">
    <mergeCell ref="A18:D18"/>
    <mergeCell ref="A2:I2"/>
    <mergeCell ref="A5:A7"/>
    <mergeCell ref="B5:C6"/>
    <mergeCell ref="D5:E6"/>
    <mergeCell ref="F5:G6"/>
    <mergeCell ref="H5:I6"/>
  </mergeCells>
  <printOptions/>
  <pageMargins left="0.17" right="0.16" top="0.68" bottom="0.3" header="0.5" footer="0.2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4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8.5546875" style="15" customWidth="1"/>
    <col min="2" max="4" width="6.21484375" style="15" customWidth="1"/>
    <col min="5" max="5" width="6.77734375" style="15" customWidth="1"/>
    <col min="6" max="8" width="5.99609375" style="15" customWidth="1"/>
    <col min="9" max="9" width="6.77734375" style="15" customWidth="1"/>
    <col min="10" max="10" width="5.6640625" style="15" customWidth="1"/>
    <col min="11" max="12" width="5.77734375" style="15" customWidth="1"/>
    <col min="13" max="13" width="6.77734375" style="15" customWidth="1"/>
    <col min="14" max="16" width="5.5546875" style="15" customWidth="1"/>
    <col min="17" max="17" width="6.77734375" style="15" customWidth="1"/>
    <col min="18" max="18" width="5.4453125" style="15" customWidth="1"/>
    <col min="19" max="20" width="5.3359375" style="15" customWidth="1"/>
    <col min="21" max="21" width="6.77734375" style="15" customWidth="1"/>
    <col min="22" max="16384" width="8.88671875" style="15" customWidth="1"/>
  </cols>
  <sheetData>
    <row r="2" spans="1:21" ht="18" customHeight="1">
      <c r="A2" s="416" t="s">
        <v>588</v>
      </c>
      <c r="B2" s="416"/>
      <c r="C2" s="416"/>
      <c r="D2" s="416"/>
      <c r="E2" s="416"/>
      <c r="F2" s="416"/>
      <c r="G2" s="416"/>
      <c r="H2" s="41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8.75" customHeight="1">
      <c r="A3" s="58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21" customFormat="1" ht="19.5" customHeight="1">
      <c r="A4" s="4" t="s">
        <v>149</v>
      </c>
      <c r="B4" s="37"/>
      <c r="C4" s="37"/>
      <c r="D4" s="37"/>
      <c r="E4" s="37"/>
      <c r="F4" s="37"/>
      <c r="G4" s="37"/>
      <c r="H4" s="37"/>
      <c r="I4" s="37"/>
      <c r="J4" s="37"/>
      <c r="K4" s="36" t="s">
        <v>0</v>
      </c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5" customFormat="1" ht="19.5" customHeight="1">
      <c r="A5" s="411" t="s">
        <v>196</v>
      </c>
      <c r="B5" s="410" t="s">
        <v>397</v>
      </c>
      <c r="C5" s="410"/>
      <c r="D5" s="410"/>
      <c r="E5" s="410"/>
      <c r="F5" s="410" t="s">
        <v>631</v>
      </c>
      <c r="G5" s="410"/>
      <c r="H5" s="410"/>
      <c r="I5" s="410"/>
      <c r="J5" s="410" t="s">
        <v>398</v>
      </c>
      <c r="K5" s="410"/>
      <c r="L5" s="410"/>
      <c r="M5" s="410"/>
      <c r="N5" s="414" t="s">
        <v>399</v>
      </c>
      <c r="O5" s="502"/>
      <c r="P5" s="502"/>
      <c r="Q5" s="415"/>
      <c r="R5" s="415" t="s">
        <v>400</v>
      </c>
      <c r="S5" s="410"/>
      <c r="T5" s="410"/>
      <c r="U5" s="410"/>
    </row>
    <row r="6" spans="1:21" s="84" customFormat="1" ht="30.75" customHeight="1">
      <c r="A6" s="411"/>
      <c r="B6" s="7" t="s">
        <v>67</v>
      </c>
      <c r="C6" s="7" t="s">
        <v>68</v>
      </c>
      <c r="D6" s="7" t="s">
        <v>69</v>
      </c>
      <c r="E6" s="9" t="s">
        <v>169</v>
      </c>
      <c r="F6" s="7" t="s">
        <v>67</v>
      </c>
      <c r="G6" s="7" t="s">
        <v>68</v>
      </c>
      <c r="H6" s="7" t="s">
        <v>69</v>
      </c>
      <c r="I6" s="9" t="s">
        <v>169</v>
      </c>
      <c r="J6" s="9" t="s">
        <v>67</v>
      </c>
      <c r="K6" s="9" t="s">
        <v>68</v>
      </c>
      <c r="L6" s="9" t="s">
        <v>69</v>
      </c>
      <c r="M6" s="9" t="s">
        <v>169</v>
      </c>
      <c r="N6" s="9" t="s">
        <v>67</v>
      </c>
      <c r="O6" s="9" t="s">
        <v>68</v>
      </c>
      <c r="P6" s="9" t="s">
        <v>69</v>
      </c>
      <c r="Q6" s="9" t="s">
        <v>169</v>
      </c>
      <c r="R6" s="6" t="s">
        <v>67</v>
      </c>
      <c r="S6" s="9" t="s">
        <v>68</v>
      </c>
      <c r="T6" s="9" t="s">
        <v>69</v>
      </c>
      <c r="U6" s="9" t="s">
        <v>169</v>
      </c>
    </row>
    <row r="7" spans="1:31" s="5" customFormat="1" ht="21.75" customHeight="1">
      <c r="A7" s="276" t="s">
        <v>146</v>
      </c>
      <c r="B7" s="330">
        <v>2</v>
      </c>
      <c r="C7" s="330">
        <v>77</v>
      </c>
      <c r="D7" s="330">
        <v>79</v>
      </c>
      <c r="E7" s="330">
        <v>52</v>
      </c>
      <c r="F7" s="330">
        <v>1</v>
      </c>
      <c r="G7" s="330">
        <v>8</v>
      </c>
      <c r="H7" s="330">
        <v>12</v>
      </c>
      <c r="I7" s="330">
        <v>46</v>
      </c>
      <c r="J7" s="331">
        <v>0</v>
      </c>
      <c r="K7" s="331">
        <v>0</v>
      </c>
      <c r="L7" s="331">
        <v>0</v>
      </c>
      <c r="M7" s="331">
        <v>0</v>
      </c>
      <c r="N7" s="331">
        <v>1</v>
      </c>
      <c r="O7" s="331">
        <v>69</v>
      </c>
      <c r="P7" s="331">
        <v>67</v>
      </c>
      <c r="Q7" s="331">
        <v>6</v>
      </c>
      <c r="R7" s="331">
        <v>0</v>
      </c>
      <c r="S7" s="331">
        <v>0</v>
      </c>
      <c r="T7" s="331">
        <v>0</v>
      </c>
      <c r="U7" s="332">
        <v>0</v>
      </c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s="5" customFormat="1" ht="21.75" customHeight="1">
      <c r="A8" s="276" t="s">
        <v>160</v>
      </c>
      <c r="B8" s="330">
        <v>2</v>
      </c>
      <c r="C8" s="330">
        <v>98</v>
      </c>
      <c r="D8" s="330">
        <v>91</v>
      </c>
      <c r="E8" s="330">
        <v>56</v>
      </c>
      <c r="F8" s="330">
        <v>1</v>
      </c>
      <c r="G8" s="330">
        <v>22</v>
      </c>
      <c r="H8" s="330">
        <v>18</v>
      </c>
      <c r="I8" s="330">
        <v>50</v>
      </c>
      <c r="J8" s="331">
        <v>0</v>
      </c>
      <c r="K8" s="331">
        <v>0</v>
      </c>
      <c r="L8" s="331">
        <v>0</v>
      </c>
      <c r="M8" s="331">
        <v>0</v>
      </c>
      <c r="N8" s="331">
        <v>1</v>
      </c>
      <c r="O8" s="331">
        <v>76</v>
      </c>
      <c r="P8" s="331">
        <v>73</v>
      </c>
      <c r="Q8" s="331">
        <v>6</v>
      </c>
      <c r="R8" s="331">
        <v>0</v>
      </c>
      <c r="S8" s="331">
        <v>0</v>
      </c>
      <c r="T8" s="331">
        <v>0</v>
      </c>
      <c r="U8" s="332">
        <v>0</v>
      </c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5" customFormat="1" ht="21.75" customHeight="1">
      <c r="A9" s="276" t="s">
        <v>171</v>
      </c>
      <c r="B9" s="330">
        <v>3</v>
      </c>
      <c r="C9" s="330">
        <v>132</v>
      </c>
      <c r="D9" s="330">
        <v>118</v>
      </c>
      <c r="E9" s="330">
        <v>73</v>
      </c>
      <c r="F9" s="330">
        <v>1</v>
      </c>
      <c r="G9" s="330">
        <v>13</v>
      </c>
      <c r="H9" s="330">
        <v>10</v>
      </c>
      <c r="I9" s="330">
        <v>53</v>
      </c>
      <c r="J9" s="331">
        <v>0</v>
      </c>
      <c r="K9" s="331">
        <v>0</v>
      </c>
      <c r="L9" s="331">
        <v>0</v>
      </c>
      <c r="M9" s="331">
        <v>0</v>
      </c>
      <c r="N9" s="331">
        <v>2</v>
      </c>
      <c r="O9" s="331">
        <v>119</v>
      </c>
      <c r="P9" s="331">
        <v>108</v>
      </c>
      <c r="Q9" s="331">
        <v>20</v>
      </c>
      <c r="R9" s="331">
        <v>0</v>
      </c>
      <c r="S9" s="331">
        <v>0</v>
      </c>
      <c r="T9" s="331">
        <v>0</v>
      </c>
      <c r="U9" s="332">
        <v>0</v>
      </c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s="5" customFormat="1" ht="21.75" customHeight="1">
      <c r="A10" s="276" t="s">
        <v>180</v>
      </c>
      <c r="B10" s="86">
        <v>3</v>
      </c>
      <c r="C10" s="86">
        <v>127</v>
      </c>
      <c r="D10" s="86">
        <v>114</v>
      </c>
      <c r="E10" s="86">
        <v>66</v>
      </c>
      <c r="F10" s="86">
        <v>1</v>
      </c>
      <c r="G10" s="86">
        <v>10</v>
      </c>
      <c r="H10" s="86">
        <v>10</v>
      </c>
      <c r="I10" s="86">
        <v>53</v>
      </c>
      <c r="J10" s="86">
        <v>0</v>
      </c>
      <c r="K10" s="86">
        <v>0</v>
      </c>
      <c r="L10" s="86">
        <v>0</v>
      </c>
      <c r="M10" s="86">
        <v>0</v>
      </c>
      <c r="N10" s="331">
        <v>2</v>
      </c>
      <c r="O10" s="331">
        <v>117</v>
      </c>
      <c r="P10" s="331">
        <v>104</v>
      </c>
      <c r="Q10" s="331">
        <v>13</v>
      </c>
      <c r="R10" s="330">
        <v>0</v>
      </c>
      <c r="S10" s="330">
        <v>0</v>
      </c>
      <c r="T10" s="330">
        <v>0</v>
      </c>
      <c r="U10" s="333">
        <v>0</v>
      </c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s="5" customFormat="1" ht="21.75" customHeight="1">
      <c r="A11" s="276" t="s">
        <v>312</v>
      </c>
      <c r="B11" s="86">
        <v>4</v>
      </c>
      <c r="C11" s="86">
        <v>111</v>
      </c>
      <c r="D11" s="86">
        <v>107</v>
      </c>
      <c r="E11" s="86">
        <v>74</v>
      </c>
      <c r="F11" s="86">
        <v>1</v>
      </c>
      <c r="G11" s="86">
        <v>15</v>
      </c>
      <c r="H11" s="86">
        <v>20</v>
      </c>
      <c r="I11" s="86">
        <v>52</v>
      </c>
      <c r="J11" s="86">
        <v>0</v>
      </c>
      <c r="K11" s="86">
        <v>0</v>
      </c>
      <c r="L11" s="86">
        <v>0</v>
      </c>
      <c r="M11" s="86">
        <v>0</v>
      </c>
      <c r="N11" s="331">
        <v>2</v>
      </c>
      <c r="O11" s="331">
        <v>79</v>
      </c>
      <c r="P11" s="331">
        <v>78</v>
      </c>
      <c r="Q11" s="331">
        <v>14</v>
      </c>
      <c r="R11" s="330">
        <v>1</v>
      </c>
      <c r="S11" s="330">
        <v>17</v>
      </c>
      <c r="T11" s="330">
        <v>9</v>
      </c>
      <c r="U11" s="333">
        <v>8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s="5" customFormat="1" ht="21.75" customHeight="1">
      <c r="A12" s="276" t="s">
        <v>313</v>
      </c>
      <c r="B12" s="86">
        <v>4</v>
      </c>
      <c r="C12" s="86">
        <v>132</v>
      </c>
      <c r="D12" s="86">
        <v>125</v>
      </c>
      <c r="E12" s="86">
        <v>81</v>
      </c>
      <c r="F12" s="86">
        <v>1</v>
      </c>
      <c r="G12" s="86">
        <v>12</v>
      </c>
      <c r="H12" s="86">
        <v>18</v>
      </c>
      <c r="I12" s="86">
        <v>46</v>
      </c>
      <c r="J12" s="86">
        <v>0</v>
      </c>
      <c r="K12" s="86">
        <v>0</v>
      </c>
      <c r="L12" s="86">
        <v>0</v>
      </c>
      <c r="M12" s="86">
        <v>0</v>
      </c>
      <c r="N12" s="86">
        <v>2</v>
      </c>
      <c r="O12" s="86">
        <v>94</v>
      </c>
      <c r="P12" s="86">
        <v>87</v>
      </c>
      <c r="Q12" s="86">
        <v>21</v>
      </c>
      <c r="R12" s="86">
        <v>1</v>
      </c>
      <c r="S12" s="86">
        <v>26</v>
      </c>
      <c r="T12" s="86">
        <v>20</v>
      </c>
      <c r="U12" s="278">
        <v>14</v>
      </c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s="5" customFormat="1" ht="21.75" customHeight="1">
      <c r="A13" s="276" t="s">
        <v>390</v>
      </c>
      <c r="B13" s="86">
        <v>4</v>
      </c>
      <c r="C13" s="86">
        <v>127</v>
      </c>
      <c r="D13" s="86">
        <v>129</v>
      </c>
      <c r="E13" s="86">
        <v>80</v>
      </c>
      <c r="F13" s="86">
        <v>1</v>
      </c>
      <c r="G13" s="86">
        <v>10</v>
      </c>
      <c r="H13" s="86">
        <v>5</v>
      </c>
      <c r="I13" s="86">
        <v>51</v>
      </c>
      <c r="J13" s="86">
        <v>0</v>
      </c>
      <c r="K13" s="86">
        <v>0</v>
      </c>
      <c r="L13" s="86">
        <v>0</v>
      </c>
      <c r="M13" s="86">
        <v>0</v>
      </c>
      <c r="N13" s="86">
        <v>2</v>
      </c>
      <c r="O13" s="86">
        <v>92</v>
      </c>
      <c r="P13" s="86">
        <v>96</v>
      </c>
      <c r="Q13" s="86">
        <v>17</v>
      </c>
      <c r="R13" s="86">
        <v>1</v>
      </c>
      <c r="S13" s="86">
        <v>25</v>
      </c>
      <c r="T13" s="86">
        <v>28</v>
      </c>
      <c r="U13" s="278">
        <v>12</v>
      </c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s="5" customFormat="1" ht="21.75" customHeight="1">
      <c r="A14" s="276" t="s">
        <v>591</v>
      </c>
      <c r="B14" s="86">
        <v>4</v>
      </c>
      <c r="C14" s="86">
        <v>127</v>
      </c>
      <c r="D14" s="86">
        <v>151</v>
      </c>
      <c r="E14" s="86">
        <v>56</v>
      </c>
      <c r="F14" s="86">
        <v>1</v>
      </c>
      <c r="G14" s="86">
        <v>10</v>
      </c>
      <c r="H14" s="86">
        <v>31</v>
      </c>
      <c r="I14" s="86">
        <v>30</v>
      </c>
      <c r="J14" s="86">
        <v>0</v>
      </c>
      <c r="K14" s="86">
        <v>0</v>
      </c>
      <c r="L14" s="86">
        <v>0</v>
      </c>
      <c r="M14" s="86">
        <v>0</v>
      </c>
      <c r="N14" s="86">
        <v>3</v>
      </c>
      <c r="O14" s="86">
        <v>177</v>
      </c>
      <c r="P14" s="86">
        <v>168</v>
      </c>
      <c r="Q14" s="86">
        <v>76</v>
      </c>
      <c r="R14" s="86">
        <v>1</v>
      </c>
      <c r="S14" s="86">
        <v>19</v>
      </c>
      <c r="T14" s="86">
        <v>21</v>
      </c>
      <c r="U14" s="278">
        <v>10</v>
      </c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s="5" customFormat="1" ht="21.75" customHeight="1">
      <c r="A15" s="276" t="s">
        <v>628</v>
      </c>
      <c r="B15" s="86">
        <v>4</v>
      </c>
      <c r="C15" s="86">
        <v>126</v>
      </c>
      <c r="D15" s="86">
        <v>119</v>
      </c>
      <c r="E15" s="86">
        <v>63</v>
      </c>
      <c r="F15" s="99">
        <v>1</v>
      </c>
      <c r="G15" s="99">
        <v>17</v>
      </c>
      <c r="H15" s="99">
        <v>13</v>
      </c>
      <c r="I15" s="99">
        <v>34</v>
      </c>
      <c r="J15" s="86">
        <v>0</v>
      </c>
      <c r="K15" s="86">
        <v>0</v>
      </c>
      <c r="L15" s="86">
        <v>0</v>
      </c>
      <c r="M15" s="86">
        <v>0</v>
      </c>
      <c r="N15" s="86">
        <v>2</v>
      </c>
      <c r="O15" s="86">
        <v>88</v>
      </c>
      <c r="P15" s="86">
        <v>86</v>
      </c>
      <c r="Q15" s="86">
        <v>18</v>
      </c>
      <c r="R15" s="86">
        <v>1</v>
      </c>
      <c r="S15" s="86">
        <v>21</v>
      </c>
      <c r="T15" s="86">
        <v>20</v>
      </c>
      <c r="U15" s="278">
        <v>11</v>
      </c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s="120" customFormat="1" ht="15" customHeight="1">
      <c r="A16" s="277"/>
      <c r="B16" s="334"/>
      <c r="C16" s="334"/>
      <c r="D16" s="334"/>
      <c r="E16" s="334"/>
      <c r="F16" s="12"/>
      <c r="G16" s="12"/>
      <c r="H16" s="12"/>
      <c r="I16" s="12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21" ht="13.5">
      <c r="A17" s="525" t="s">
        <v>529</v>
      </c>
      <c r="B17" s="525"/>
      <c r="C17" s="525"/>
      <c r="D17" s="525"/>
      <c r="E17" s="98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5" ht="13.5">
      <c r="B18" s="98"/>
      <c r="C18" s="98"/>
      <c r="D18" s="98"/>
      <c r="E18" s="98"/>
    </row>
    <row r="19" spans="2:5" ht="13.5">
      <c r="B19" s="98"/>
      <c r="C19" s="98"/>
      <c r="D19" s="98"/>
      <c r="E19" s="98"/>
    </row>
    <row r="20" spans="2:5" ht="13.5">
      <c r="B20" s="98"/>
      <c r="C20" s="98"/>
      <c r="D20" s="98"/>
      <c r="E20" s="98"/>
    </row>
    <row r="21" spans="2:5" ht="13.5">
      <c r="B21" s="98"/>
      <c r="C21" s="98"/>
      <c r="D21" s="98"/>
      <c r="E21" s="98"/>
    </row>
    <row r="22" spans="2:5" ht="13.5">
      <c r="B22" s="98"/>
      <c r="C22" s="98"/>
      <c r="D22" s="98"/>
      <c r="E22" s="98"/>
    </row>
    <row r="23" spans="2:5" ht="13.5">
      <c r="B23" s="98"/>
      <c r="C23" s="98"/>
      <c r="D23" s="98"/>
      <c r="E23" s="98"/>
    </row>
    <row r="24" spans="2:5" ht="13.5">
      <c r="B24" s="98"/>
      <c r="C24" s="98"/>
      <c r="D24" s="98"/>
      <c r="E24" s="98"/>
    </row>
    <row r="25" spans="2:5" ht="13.5">
      <c r="B25" s="98"/>
      <c r="C25" s="98"/>
      <c r="D25" s="98"/>
      <c r="E25" s="98"/>
    </row>
    <row r="26" spans="2:5" ht="13.5">
      <c r="B26" s="98"/>
      <c r="C26" s="98"/>
      <c r="D26" s="98"/>
      <c r="E26" s="98"/>
    </row>
    <row r="27" spans="2:5" ht="13.5">
      <c r="B27" s="98"/>
      <c r="C27" s="98"/>
      <c r="D27" s="98"/>
      <c r="E27" s="98"/>
    </row>
    <row r="28" spans="2:5" ht="13.5">
      <c r="B28" s="98"/>
      <c r="C28" s="98"/>
      <c r="D28" s="98"/>
      <c r="E28" s="98"/>
    </row>
    <row r="29" spans="2:5" ht="13.5">
      <c r="B29" s="98"/>
      <c r="C29" s="98"/>
      <c r="D29" s="98"/>
      <c r="E29" s="98"/>
    </row>
    <row r="30" spans="2:5" ht="13.5">
      <c r="B30" s="98"/>
      <c r="C30" s="98"/>
      <c r="D30" s="98"/>
      <c r="E30" s="98"/>
    </row>
    <row r="31" spans="2:5" ht="13.5">
      <c r="B31" s="98"/>
      <c r="C31" s="98"/>
      <c r="D31" s="98"/>
      <c r="E31" s="98"/>
    </row>
    <row r="32" spans="2:5" ht="13.5">
      <c r="B32" s="98"/>
      <c r="C32" s="98"/>
      <c r="D32" s="98"/>
      <c r="E32" s="98"/>
    </row>
    <row r="33" spans="2:5" ht="13.5">
      <c r="B33" s="98"/>
      <c r="C33" s="98"/>
      <c r="D33" s="98"/>
      <c r="E33" s="98"/>
    </row>
    <row r="34" spans="2:5" ht="13.5">
      <c r="B34" s="98"/>
      <c r="C34" s="98"/>
      <c r="D34" s="98"/>
      <c r="E34" s="98"/>
    </row>
    <row r="35" spans="2:5" ht="13.5">
      <c r="B35" s="98"/>
      <c r="C35" s="98"/>
      <c r="D35" s="98"/>
      <c r="E35" s="98"/>
    </row>
    <row r="36" spans="2:5" ht="13.5">
      <c r="B36" s="98"/>
      <c r="C36" s="98"/>
      <c r="D36" s="98"/>
      <c r="E36" s="98"/>
    </row>
    <row r="37" spans="2:5" ht="13.5">
      <c r="B37" s="98"/>
      <c r="C37" s="98"/>
      <c r="D37" s="98"/>
      <c r="E37" s="98"/>
    </row>
    <row r="38" spans="2:5" ht="13.5">
      <c r="B38" s="98"/>
      <c r="C38" s="98"/>
      <c r="D38" s="98"/>
      <c r="E38" s="98"/>
    </row>
    <row r="39" spans="2:5" ht="13.5">
      <c r="B39" s="98"/>
      <c r="C39" s="98"/>
      <c r="D39" s="98"/>
      <c r="E39" s="98"/>
    </row>
    <row r="40" spans="2:5" ht="13.5">
      <c r="B40" s="98"/>
      <c r="C40" s="98"/>
      <c r="D40" s="98"/>
      <c r="E40" s="98"/>
    </row>
    <row r="41" spans="2:5" ht="13.5">
      <c r="B41" s="98"/>
      <c r="C41" s="98"/>
      <c r="D41" s="98"/>
      <c r="E41" s="98"/>
    </row>
    <row r="42" spans="2:5" ht="13.5">
      <c r="B42" s="98"/>
      <c r="C42" s="98"/>
      <c r="D42" s="98"/>
      <c r="E42" s="98"/>
    </row>
    <row r="43" spans="2:5" ht="13.5">
      <c r="B43" s="98"/>
      <c r="C43" s="98"/>
      <c r="D43" s="98"/>
      <c r="E43" s="98"/>
    </row>
    <row r="44" spans="2:5" ht="13.5">
      <c r="B44" s="98"/>
      <c r="C44" s="98"/>
      <c r="D44" s="98"/>
      <c r="E44" s="98"/>
    </row>
  </sheetData>
  <sheetProtection/>
  <mergeCells count="8">
    <mergeCell ref="N5:Q5"/>
    <mergeCell ref="R5:U5"/>
    <mergeCell ref="A17:D17"/>
    <mergeCell ref="A2:H2"/>
    <mergeCell ref="A5:A6"/>
    <mergeCell ref="B5:E5"/>
    <mergeCell ref="F5:I5"/>
    <mergeCell ref="J5:M5"/>
  </mergeCells>
  <printOptions gridLines="1" horizontalCentered="1"/>
  <pageMargins left="0.15748031496062992" right="0.15748031496062992" top="0.8267716535433072" bottom="0.6299212598425197" header="0.5511811023622047" footer="0.5118110236220472"/>
  <pageSetup fitToHeight="1" fitToWidth="1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"/>
  <sheetViews>
    <sheetView zoomScalePageLayoutView="0" workbookViewId="0" topLeftCell="A4">
      <selection activeCell="A14" sqref="A14"/>
    </sheetView>
  </sheetViews>
  <sheetFormatPr defaultColWidth="8.88671875" defaultRowHeight="13.5"/>
  <cols>
    <col min="1" max="1" width="10.77734375" style="0" customWidth="1"/>
  </cols>
  <sheetData>
    <row r="1" ht="15.75" customHeight="1"/>
    <row r="2" spans="1:13" s="15" customFormat="1" ht="31.5" customHeight="1">
      <c r="A2" s="416" t="s">
        <v>594</v>
      </c>
      <c r="B2" s="416"/>
      <c r="C2" s="416"/>
      <c r="D2" s="416"/>
      <c r="E2" s="416"/>
      <c r="F2" s="31"/>
      <c r="G2" s="31"/>
      <c r="H2" s="31"/>
      <c r="I2" s="31"/>
      <c r="J2" s="31"/>
      <c r="K2" s="31"/>
      <c r="L2" s="31"/>
      <c r="M2" s="31"/>
    </row>
    <row r="3" spans="1:13" s="15" customFormat="1" ht="17.25" customHeight="1">
      <c r="A3" s="31"/>
      <c r="B3" s="31"/>
      <c r="C3" s="184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9" customFormat="1" ht="22.5" customHeight="1">
      <c r="A4" s="36" t="s">
        <v>595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s="24" customFormat="1" ht="29.25" customHeight="1">
      <c r="A5" s="430" t="s">
        <v>596</v>
      </c>
      <c r="B5" s="464" t="s">
        <v>597</v>
      </c>
      <c r="C5" s="429"/>
      <c r="D5" s="429"/>
      <c r="E5" s="429"/>
      <c r="F5" s="429"/>
      <c r="G5" s="429"/>
      <c r="H5" s="429"/>
      <c r="I5" s="483"/>
      <c r="J5" s="451" t="s">
        <v>598</v>
      </c>
      <c r="K5" s="428"/>
      <c r="L5" s="428"/>
      <c r="M5" s="428"/>
      <c r="N5" s="428"/>
      <c r="O5" s="428"/>
    </row>
    <row r="6" spans="1:15" s="24" customFormat="1" ht="22.5" customHeight="1">
      <c r="A6" s="430"/>
      <c r="B6" s="451" t="s">
        <v>599</v>
      </c>
      <c r="C6" s="430"/>
      <c r="D6" s="424" t="s">
        <v>600</v>
      </c>
      <c r="E6" s="424"/>
      <c r="F6" s="424" t="s">
        <v>601</v>
      </c>
      <c r="G6" s="424"/>
      <c r="H6" s="424" t="s">
        <v>602</v>
      </c>
      <c r="I6" s="424"/>
      <c r="J6" s="458" t="s">
        <v>84</v>
      </c>
      <c r="K6" s="432" t="s">
        <v>401</v>
      </c>
      <c r="L6" s="460" t="s">
        <v>402</v>
      </c>
      <c r="M6" s="458" t="s">
        <v>403</v>
      </c>
      <c r="N6" s="460" t="s">
        <v>404</v>
      </c>
      <c r="O6" s="464" t="s">
        <v>101</v>
      </c>
    </row>
    <row r="7" spans="1:15" s="24" customFormat="1" ht="33.75" customHeight="1">
      <c r="A7" s="430"/>
      <c r="B7" s="38" t="s">
        <v>405</v>
      </c>
      <c r="C7" s="38" t="s">
        <v>406</v>
      </c>
      <c r="D7" s="38" t="s">
        <v>405</v>
      </c>
      <c r="E7" s="38" t="s">
        <v>406</v>
      </c>
      <c r="F7" s="38" t="s">
        <v>405</v>
      </c>
      <c r="G7" s="38" t="s">
        <v>406</v>
      </c>
      <c r="H7" s="38" t="s">
        <v>405</v>
      </c>
      <c r="I7" s="38" t="s">
        <v>406</v>
      </c>
      <c r="J7" s="461"/>
      <c r="K7" s="505"/>
      <c r="L7" s="463"/>
      <c r="M7" s="461"/>
      <c r="N7" s="463"/>
      <c r="O7" s="465"/>
    </row>
    <row r="8" spans="1:21" s="24" customFormat="1" ht="33.75" customHeight="1">
      <c r="A8" s="44" t="s">
        <v>171</v>
      </c>
      <c r="B8" s="62">
        <v>2</v>
      </c>
      <c r="C8" s="62">
        <v>2734</v>
      </c>
      <c r="D8" s="62">
        <v>1</v>
      </c>
      <c r="E8" s="62">
        <v>1012</v>
      </c>
      <c r="F8" s="62">
        <v>1</v>
      </c>
      <c r="G8" s="62">
        <v>1722</v>
      </c>
      <c r="H8" s="62">
        <v>0</v>
      </c>
      <c r="I8" s="62">
        <v>0</v>
      </c>
      <c r="J8" s="62">
        <v>2815</v>
      </c>
      <c r="K8" s="73">
        <v>2511</v>
      </c>
      <c r="L8" s="66">
        <v>193</v>
      </c>
      <c r="M8" s="62">
        <v>79</v>
      </c>
      <c r="N8" s="66">
        <v>32</v>
      </c>
      <c r="O8" s="62">
        <v>0</v>
      </c>
      <c r="P8" s="168"/>
      <c r="Q8" s="168"/>
      <c r="R8" s="168"/>
      <c r="S8" s="168"/>
      <c r="T8" s="168"/>
      <c r="U8" s="168"/>
    </row>
    <row r="9" spans="1:15" s="21" customFormat="1" ht="32.25" customHeight="1">
      <c r="A9" s="44" t="s">
        <v>180</v>
      </c>
      <c r="B9" s="168">
        <v>2</v>
      </c>
      <c r="C9" s="168">
        <v>2981</v>
      </c>
      <c r="D9" s="168">
        <v>1</v>
      </c>
      <c r="E9" s="168">
        <v>940</v>
      </c>
      <c r="F9" s="168">
        <v>1</v>
      </c>
      <c r="G9" s="168">
        <v>2041</v>
      </c>
      <c r="H9" s="74">
        <v>0</v>
      </c>
      <c r="I9" s="74">
        <v>0</v>
      </c>
      <c r="J9" s="74">
        <v>3120</v>
      </c>
      <c r="K9" s="74">
        <v>2722</v>
      </c>
      <c r="L9" s="168">
        <v>252</v>
      </c>
      <c r="M9" s="51">
        <v>89</v>
      </c>
      <c r="N9" s="51">
        <v>57</v>
      </c>
      <c r="O9" s="51">
        <v>0</v>
      </c>
    </row>
    <row r="10" spans="1:15" s="21" customFormat="1" ht="30.75" customHeight="1">
      <c r="A10" s="44" t="s">
        <v>181</v>
      </c>
      <c r="B10" s="168">
        <v>2</v>
      </c>
      <c r="C10" s="168">
        <v>3221</v>
      </c>
      <c r="D10" s="168">
        <v>1</v>
      </c>
      <c r="E10" s="168">
        <v>1052</v>
      </c>
      <c r="F10" s="168">
        <v>1</v>
      </c>
      <c r="G10" s="168">
        <v>2169</v>
      </c>
      <c r="H10" s="74">
        <v>0</v>
      </c>
      <c r="I10" s="74">
        <v>0</v>
      </c>
      <c r="J10" s="74">
        <v>3321</v>
      </c>
      <c r="K10" s="74">
        <v>2840</v>
      </c>
      <c r="L10" s="168">
        <v>278</v>
      </c>
      <c r="M10" s="51">
        <v>127</v>
      </c>
      <c r="N10" s="51">
        <v>76</v>
      </c>
      <c r="O10" s="51">
        <v>0</v>
      </c>
    </row>
    <row r="11" spans="1:15" s="21" customFormat="1" ht="30" customHeight="1">
      <c r="A11" s="44" t="s">
        <v>313</v>
      </c>
      <c r="B11" s="159">
        <v>2</v>
      </c>
      <c r="C11" s="62">
        <v>4129</v>
      </c>
      <c r="D11" s="62">
        <v>1</v>
      </c>
      <c r="E11" s="62">
        <v>1283</v>
      </c>
      <c r="F11" s="62">
        <v>1</v>
      </c>
      <c r="G11" s="62">
        <v>2846</v>
      </c>
      <c r="H11" s="62">
        <v>0</v>
      </c>
      <c r="I11" s="62">
        <v>0</v>
      </c>
      <c r="J11" s="60">
        <v>3214</v>
      </c>
      <c r="K11" s="62">
        <v>2585</v>
      </c>
      <c r="L11" s="62">
        <v>358</v>
      </c>
      <c r="M11" s="57">
        <v>183</v>
      </c>
      <c r="N11" s="57">
        <v>88</v>
      </c>
      <c r="O11" s="57">
        <v>0</v>
      </c>
    </row>
    <row r="12" spans="1:15" s="20" customFormat="1" ht="30" customHeight="1">
      <c r="A12" s="44" t="s">
        <v>390</v>
      </c>
      <c r="B12" s="62">
        <v>2</v>
      </c>
      <c r="C12" s="62">
        <v>2425</v>
      </c>
      <c r="D12" s="62">
        <v>1</v>
      </c>
      <c r="E12" s="62">
        <v>1329</v>
      </c>
      <c r="F12" s="62">
        <v>1</v>
      </c>
      <c r="G12" s="62">
        <v>1096</v>
      </c>
      <c r="H12" s="62"/>
      <c r="I12" s="62"/>
      <c r="J12" s="60">
        <v>2425</v>
      </c>
      <c r="K12" s="62">
        <v>1865</v>
      </c>
      <c r="L12" s="62">
        <v>438</v>
      </c>
      <c r="M12" s="57">
        <v>29</v>
      </c>
      <c r="N12" s="57">
        <v>73</v>
      </c>
      <c r="O12" s="57">
        <v>20</v>
      </c>
    </row>
    <row r="13" spans="1:15" s="20" customFormat="1" ht="30" customHeight="1">
      <c r="A13" s="44" t="s">
        <v>591</v>
      </c>
      <c r="B13" s="62">
        <v>2</v>
      </c>
      <c r="C13" s="62">
        <v>1478</v>
      </c>
      <c r="D13" s="62">
        <v>1</v>
      </c>
      <c r="E13" s="62">
        <v>957</v>
      </c>
      <c r="F13" s="62">
        <v>1</v>
      </c>
      <c r="G13" s="62">
        <v>521</v>
      </c>
      <c r="H13" s="62">
        <v>0</v>
      </c>
      <c r="I13" s="62">
        <v>0</v>
      </c>
      <c r="J13" s="60">
        <v>625</v>
      </c>
      <c r="K13" s="62">
        <v>538</v>
      </c>
      <c r="L13" s="62">
        <v>38</v>
      </c>
      <c r="M13" s="57">
        <v>41</v>
      </c>
      <c r="N13" s="57">
        <v>8</v>
      </c>
      <c r="O13" s="57">
        <v>0</v>
      </c>
    </row>
    <row r="14" spans="1:15" s="20" customFormat="1" ht="30" customHeight="1">
      <c r="A14" s="44" t="s">
        <v>628</v>
      </c>
      <c r="B14" s="62">
        <v>2</v>
      </c>
      <c r="C14" s="62">
        <v>2426</v>
      </c>
      <c r="D14" s="62">
        <v>1</v>
      </c>
      <c r="E14" s="62">
        <v>1507</v>
      </c>
      <c r="F14" s="62">
        <v>1</v>
      </c>
      <c r="G14" s="62">
        <v>919</v>
      </c>
      <c r="H14" s="62">
        <v>0</v>
      </c>
      <c r="I14" s="62">
        <v>0</v>
      </c>
      <c r="J14" s="60">
        <v>1557</v>
      </c>
      <c r="K14" s="62">
        <v>1173</v>
      </c>
      <c r="L14" s="62">
        <v>259</v>
      </c>
      <c r="M14" s="57">
        <v>53</v>
      </c>
      <c r="N14" s="57">
        <v>37</v>
      </c>
      <c r="O14" s="57">
        <v>35</v>
      </c>
    </row>
    <row r="15" spans="1:15" s="20" customFormat="1" ht="13.5" customHeight="1">
      <c r="A15" s="23"/>
      <c r="B15" s="62"/>
      <c r="C15" s="62"/>
      <c r="D15" s="62"/>
      <c r="E15" s="62"/>
      <c r="F15" s="62"/>
      <c r="G15" s="62"/>
      <c r="H15" s="62"/>
      <c r="I15" s="62"/>
      <c r="J15" s="60"/>
      <c r="K15" s="62"/>
      <c r="L15" s="62"/>
      <c r="M15" s="57"/>
      <c r="N15" s="57"/>
      <c r="O15" s="57"/>
    </row>
    <row r="16" spans="1:12" s="15" customFormat="1" ht="22.5" customHeight="1">
      <c r="A16" s="525" t="s">
        <v>529</v>
      </c>
      <c r="B16" s="525"/>
      <c r="C16" s="525"/>
      <c r="D16" s="525"/>
      <c r="E16" s="31"/>
      <c r="F16" s="31"/>
      <c r="G16" s="31"/>
      <c r="H16" s="31"/>
      <c r="I16" s="31"/>
      <c r="J16" s="31"/>
      <c r="K16" s="31"/>
      <c r="L16" s="31"/>
    </row>
  </sheetData>
  <sheetProtection/>
  <mergeCells count="15">
    <mergeCell ref="K6:K7"/>
    <mergeCell ref="L6:L7"/>
    <mergeCell ref="M6:M7"/>
    <mergeCell ref="N6:N7"/>
    <mergeCell ref="O6:O7"/>
    <mergeCell ref="A16:D16"/>
    <mergeCell ref="A2:E2"/>
    <mergeCell ref="A5:A7"/>
    <mergeCell ref="B5:I5"/>
    <mergeCell ref="J5:O5"/>
    <mergeCell ref="B6:C6"/>
    <mergeCell ref="D6:E6"/>
    <mergeCell ref="F6:G6"/>
    <mergeCell ref="H6:I6"/>
    <mergeCell ref="J6:J7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65"/>
  <sheetViews>
    <sheetView zoomScalePageLayoutView="0" workbookViewId="0" topLeftCell="I4">
      <pane ySplit="5" topLeftCell="A24" activePane="bottomLeft" state="frozen"/>
      <selection pane="topLeft" activeCell="A4" sqref="A4"/>
      <selection pane="bottomLeft" activeCell="L38" sqref="L38"/>
    </sheetView>
  </sheetViews>
  <sheetFormatPr defaultColWidth="8.88671875" defaultRowHeight="13.5"/>
  <cols>
    <col min="1" max="1" width="8.6640625" style="15" customWidth="1"/>
    <col min="2" max="3" width="6.77734375" style="15" customWidth="1"/>
    <col min="4" max="4" width="5.77734375" style="15" customWidth="1"/>
    <col min="5" max="5" width="6.21484375" style="15" customWidth="1"/>
    <col min="6" max="6" width="5.77734375" style="15" customWidth="1"/>
    <col min="7" max="7" width="6.99609375" style="15" customWidth="1"/>
    <col min="8" max="27" width="5.77734375" style="15" customWidth="1"/>
    <col min="28" max="16384" width="8.88671875" style="15" customWidth="1"/>
  </cols>
  <sheetData>
    <row r="2" spans="1:10" s="2" customFormat="1" ht="18.75" customHeight="1">
      <c r="A2" s="83" t="s">
        <v>450</v>
      </c>
      <c r="B2" s="83"/>
      <c r="C2" s="83"/>
      <c r="D2" s="83"/>
      <c r="E2" s="83"/>
      <c r="F2" s="206" t="s">
        <v>451</v>
      </c>
      <c r="G2" s="206" t="s">
        <v>452</v>
      </c>
      <c r="J2" s="1" t="s">
        <v>0</v>
      </c>
    </row>
    <row r="3" s="2" customFormat="1" ht="12"/>
    <row r="4" spans="1:6" s="2" customFormat="1" ht="18" customHeight="1">
      <c r="A4" s="416" t="s">
        <v>453</v>
      </c>
      <c r="B4" s="416"/>
      <c r="C4" s="416"/>
      <c r="D4" s="416"/>
      <c r="E4" s="416"/>
      <c r="F4" s="416"/>
    </row>
    <row r="5" s="2" customFormat="1" ht="8.25" customHeight="1"/>
    <row r="6" s="5" customFormat="1" ht="19.5" customHeight="1">
      <c r="A6" s="4" t="s">
        <v>1</v>
      </c>
    </row>
    <row r="7" spans="1:27" s="5" customFormat="1" ht="15.75" customHeight="1">
      <c r="A7" s="417" t="s">
        <v>196</v>
      </c>
      <c r="B7" s="410" t="s">
        <v>454</v>
      </c>
      <c r="C7" s="410"/>
      <c r="D7" s="410" t="s">
        <v>455</v>
      </c>
      <c r="E7" s="410" t="s">
        <v>3</v>
      </c>
      <c r="F7" s="410" t="s">
        <v>456</v>
      </c>
      <c r="G7" s="410" t="s">
        <v>4</v>
      </c>
      <c r="H7" s="410" t="s">
        <v>457</v>
      </c>
      <c r="I7" s="410"/>
      <c r="J7" s="410" t="s">
        <v>458</v>
      </c>
      <c r="K7" s="410" t="s">
        <v>5</v>
      </c>
      <c r="L7" s="414" t="s">
        <v>459</v>
      </c>
      <c r="M7" s="415"/>
      <c r="N7" s="410" t="s">
        <v>460</v>
      </c>
      <c r="O7" s="410"/>
      <c r="P7" s="410" t="s">
        <v>461</v>
      </c>
      <c r="Q7" s="410" t="s">
        <v>6</v>
      </c>
      <c r="R7" s="414" t="s">
        <v>462</v>
      </c>
      <c r="S7" s="415"/>
      <c r="T7" s="410" t="s">
        <v>463</v>
      </c>
      <c r="U7" s="410"/>
      <c r="V7" s="410" t="s">
        <v>464</v>
      </c>
      <c r="W7" s="410"/>
      <c r="X7" s="411" t="s">
        <v>465</v>
      </c>
      <c r="Y7" s="410" t="s">
        <v>466</v>
      </c>
      <c r="Z7" s="411" t="s">
        <v>467</v>
      </c>
      <c r="AA7" s="412" t="s">
        <v>468</v>
      </c>
    </row>
    <row r="8" spans="1:27" s="5" customFormat="1" ht="30" customHeight="1">
      <c r="A8" s="417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469</v>
      </c>
      <c r="M8" s="7" t="s">
        <v>470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469</v>
      </c>
      <c r="S8" s="7" t="s">
        <v>470</v>
      </c>
      <c r="T8" s="7" t="s">
        <v>7</v>
      </c>
      <c r="U8" s="7" t="s">
        <v>8</v>
      </c>
      <c r="V8" s="7" t="s">
        <v>7</v>
      </c>
      <c r="W8" s="7" t="s">
        <v>8</v>
      </c>
      <c r="X8" s="411"/>
      <c r="Y8" s="410"/>
      <c r="Z8" s="411"/>
      <c r="AA8" s="412"/>
    </row>
    <row r="9" spans="1:28" s="5" customFormat="1" ht="21" customHeight="1">
      <c r="A9" s="11" t="s">
        <v>146</v>
      </c>
      <c r="B9" s="302">
        <v>196</v>
      </c>
      <c r="C9" s="302">
        <v>2475</v>
      </c>
      <c r="D9" s="302">
        <v>2</v>
      </c>
      <c r="E9" s="302">
        <v>1681</v>
      </c>
      <c r="F9" s="302">
        <v>3</v>
      </c>
      <c r="G9" s="302">
        <v>300</v>
      </c>
      <c r="H9" s="302">
        <v>92</v>
      </c>
      <c r="I9" s="301">
        <v>359</v>
      </c>
      <c r="J9" s="302">
        <v>0</v>
      </c>
      <c r="K9" s="302">
        <v>0</v>
      </c>
      <c r="L9" s="301" t="s">
        <v>311</v>
      </c>
      <c r="M9" s="301" t="s">
        <v>311</v>
      </c>
      <c r="N9" s="302">
        <v>48</v>
      </c>
      <c r="O9" s="301">
        <v>0</v>
      </c>
      <c r="P9" s="301">
        <v>50</v>
      </c>
      <c r="Q9" s="301">
        <v>135</v>
      </c>
      <c r="R9" s="301" t="s">
        <v>311</v>
      </c>
      <c r="S9" s="301" t="s">
        <v>311</v>
      </c>
      <c r="T9" s="302">
        <v>0</v>
      </c>
      <c r="U9" s="302">
        <v>0</v>
      </c>
      <c r="V9" s="302">
        <v>0</v>
      </c>
      <c r="W9" s="302">
        <v>0</v>
      </c>
      <c r="X9" s="301">
        <v>0</v>
      </c>
      <c r="Y9" s="302">
        <v>1</v>
      </c>
      <c r="Z9" s="301">
        <v>0</v>
      </c>
      <c r="AA9" s="301">
        <v>0</v>
      </c>
      <c r="AB9" s="302"/>
    </row>
    <row r="10" spans="1:28" s="5" customFormat="1" ht="21" customHeight="1">
      <c r="A10" s="11" t="s">
        <v>160</v>
      </c>
      <c r="B10" s="302">
        <v>196</v>
      </c>
      <c r="C10" s="302">
        <v>2696</v>
      </c>
      <c r="D10" s="302">
        <v>2</v>
      </c>
      <c r="E10" s="302">
        <v>1675</v>
      </c>
      <c r="F10" s="302">
        <v>6</v>
      </c>
      <c r="G10" s="302">
        <v>577</v>
      </c>
      <c r="H10" s="302">
        <v>91</v>
      </c>
      <c r="I10" s="301">
        <v>301</v>
      </c>
      <c r="J10" s="302">
        <v>0</v>
      </c>
      <c r="K10" s="302">
        <v>0</v>
      </c>
      <c r="L10" s="301" t="s">
        <v>311</v>
      </c>
      <c r="M10" s="301" t="s">
        <v>311</v>
      </c>
      <c r="N10" s="302">
        <v>45</v>
      </c>
      <c r="O10" s="301">
        <v>0</v>
      </c>
      <c r="P10" s="301">
        <v>51</v>
      </c>
      <c r="Q10" s="301">
        <v>143</v>
      </c>
      <c r="R10" s="301" t="s">
        <v>311</v>
      </c>
      <c r="S10" s="301" t="s">
        <v>311</v>
      </c>
      <c r="T10" s="302">
        <v>0</v>
      </c>
      <c r="U10" s="301">
        <v>0</v>
      </c>
      <c r="V10" s="302">
        <v>0</v>
      </c>
      <c r="W10" s="302">
        <v>0</v>
      </c>
      <c r="X10" s="301">
        <v>0</v>
      </c>
      <c r="Y10" s="302">
        <v>1</v>
      </c>
      <c r="Z10" s="302">
        <v>0</v>
      </c>
      <c r="AA10" s="302">
        <v>0</v>
      </c>
      <c r="AB10" s="302"/>
    </row>
    <row r="11" spans="1:28" s="5" customFormat="1" ht="21" customHeight="1">
      <c r="A11" s="11" t="s">
        <v>171</v>
      </c>
      <c r="B11" s="302">
        <v>197</v>
      </c>
      <c r="C11" s="302">
        <v>2734</v>
      </c>
      <c r="D11" s="302">
        <v>2</v>
      </c>
      <c r="E11" s="302">
        <v>1660</v>
      </c>
      <c r="F11" s="302">
        <v>5</v>
      </c>
      <c r="G11" s="302">
        <v>542</v>
      </c>
      <c r="H11" s="302">
        <v>93</v>
      </c>
      <c r="I11" s="301">
        <v>318</v>
      </c>
      <c r="J11" s="302">
        <v>0</v>
      </c>
      <c r="K11" s="302">
        <v>0</v>
      </c>
      <c r="L11" s="301">
        <v>2</v>
      </c>
      <c r="M11" s="301">
        <v>159</v>
      </c>
      <c r="N11" s="302">
        <v>45</v>
      </c>
      <c r="O11" s="302">
        <v>0</v>
      </c>
      <c r="P11" s="301">
        <v>1</v>
      </c>
      <c r="Q11" s="301">
        <v>55</v>
      </c>
      <c r="R11" s="301">
        <v>48</v>
      </c>
      <c r="S11" s="301">
        <v>0</v>
      </c>
      <c r="T11" s="302">
        <v>0</v>
      </c>
      <c r="U11" s="302">
        <v>0</v>
      </c>
      <c r="V11" s="302">
        <v>0</v>
      </c>
      <c r="W11" s="302">
        <v>0</v>
      </c>
      <c r="X11" s="301">
        <v>0</v>
      </c>
      <c r="Y11" s="302">
        <v>1</v>
      </c>
      <c r="Z11" s="302">
        <v>0</v>
      </c>
      <c r="AA11" s="302">
        <v>0</v>
      </c>
      <c r="AB11" s="302"/>
    </row>
    <row r="12" spans="1:28" s="5" customFormat="1" ht="21" customHeight="1">
      <c r="A12" s="11" t="s">
        <v>180</v>
      </c>
      <c r="B12" s="302">
        <v>205</v>
      </c>
      <c r="C12" s="302">
        <v>2842</v>
      </c>
      <c r="D12" s="302">
        <v>2</v>
      </c>
      <c r="E12" s="302">
        <v>1667</v>
      </c>
      <c r="F12" s="302">
        <v>5</v>
      </c>
      <c r="G12" s="302">
        <v>542</v>
      </c>
      <c r="H12" s="302">
        <v>97</v>
      </c>
      <c r="I12" s="301">
        <v>313</v>
      </c>
      <c r="J12" s="300">
        <v>0</v>
      </c>
      <c r="K12" s="300">
        <v>0</v>
      </c>
      <c r="L12" s="301">
        <v>3</v>
      </c>
      <c r="M12" s="301">
        <v>265</v>
      </c>
      <c r="N12" s="302">
        <v>44</v>
      </c>
      <c r="O12" s="302">
        <v>0</v>
      </c>
      <c r="P12" s="302">
        <v>1</v>
      </c>
      <c r="Q12" s="302">
        <v>55</v>
      </c>
      <c r="R12" s="302">
        <v>52</v>
      </c>
      <c r="S12" s="301">
        <v>0</v>
      </c>
      <c r="T12" s="302">
        <v>0</v>
      </c>
      <c r="U12" s="302">
        <v>0</v>
      </c>
      <c r="V12" s="302">
        <v>0</v>
      </c>
      <c r="W12" s="302">
        <v>0</v>
      </c>
      <c r="X12" s="300">
        <v>0</v>
      </c>
      <c r="Y12" s="300">
        <v>1</v>
      </c>
      <c r="Z12" s="300">
        <v>0</v>
      </c>
      <c r="AA12" s="300">
        <v>0</v>
      </c>
      <c r="AB12" s="302"/>
    </row>
    <row r="13" spans="1:28" s="5" customFormat="1" ht="21" customHeight="1">
      <c r="A13" s="11" t="s">
        <v>312</v>
      </c>
      <c r="B13" s="302">
        <v>221</v>
      </c>
      <c r="C13" s="302">
        <v>2946</v>
      </c>
      <c r="D13" s="302">
        <v>2</v>
      </c>
      <c r="E13" s="302">
        <v>1686</v>
      </c>
      <c r="F13" s="302">
        <v>6</v>
      </c>
      <c r="G13" s="302">
        <v>582</v>
      </c>
      <c r="H13" s="302">
        <v>104</v>
      </c>
      <c r="I13" s="301">
        <v>334</v>
      </c>
      <c r="J13" s="300">
        <v>0</v>
      </c>
      <c r="K13" s="300">
        <v>0</v>
      </c>
      <c r="L13" s="301">
        <v>3</v>
      </c>
      <c r="M13" s="301">
        <v>289</v>
      </c>
      <c r="N13" s="302">
        <v>49</v>
      </c>
      <c r="O13" s="302">
        <v>0</v>
      </c>
      <c r="P13" s="302">
        <v>1</v>
      </c>
      <c r="Q13" s="302">
        <v>55</v>
      </c>
      <c r="R13" s="302">
        <v>56</v>
      </c>
      <c r="S13" s="301">
        <v>0</v>
      </c>
      <c r="T13" s="302">
        <v>0</v>
      </c>
      <c r="U13" s="302">
        <v>0</v>
      </c>
      <c r="V13" s="302">
        <v>0</v>
      </c>
      <c r="W13" s="302">
        <v>0</v>
      </c>
      <c r="X13" s="300">
        <v>0</v>
      </c>
      <c r="Y13" s="300">
        <v>1</v>
      </c>
      <c r="Z13" s="300">
        <v>0</v>
      </c>
      <c r="AA13" s="300">
        <v>0</v>
      </c>
      <c r="AB13" s="302"/>
    </row>
    <row r="14" spans="1:28" s="5" customFormat="1" ht="21" customHeight="1">
      <c r="A14" s="11" t="s">
        <v>313</v>
      </c>
      <c r="B14" s="303">
        <v>230</v>
      </c>
      <c r="C14" s="300">
        <v>3251</v>
      </c>
      <c r="D14" s="300">
        <v>2</v>
      </c>
      <c r="E14" s="300">
        <v>1700</v>
      </c>
      <c r="F14" s="300">
        <v>7</v>
      </c>
      <c r="G14" s="300">
        <v>719</v>
      </c>
      <c r="H14" s="300">
        <v>109</v>
      </c>
      <c r="I14" s="300">
        <v>311</v>
      </c>
      <c r="J14" s="300">
        <v>0</v>
      </c>
      <c r="K14" s="300">
        <v>0</v>
      </c>
      <c r="L14" s="300">
        <v>5</v>
      </c>
      <c r="M14" s="300">
        <v>466</v>
      </c>
      <c r="N14" s="300">
        <v>48</v>
      </c>
      <c r="O14" s="300">
        <v>0</v>
      </c>
      <c r="P14" s="300">
        <v>1</v>
      </c>
      <c r="Q14" s="300">
        <v>55</v>
      </c>
      <c r="R14" s="300">
        <v>58</v>
      </c>
      <c r="S14" s="301">
        <v>0</v>
      </c>
      <c r="T14" s="302">
        <v>0</v>
      </c>
      <c r="U14" s="302">
        <v>0</v>
      </c>
      <c r="V14" s="302">
        <v>0</v>
      </c>
      <c r="W14" s="302">
        <v>0</v>
      </c>
      <c r="X14" s="300">
        <v>0</v>
      </c>
      <c r="Y14" s="300">
        <v>1</v>
      </c>
      <c r="Z14" s="302">
        <v>0</v>
      </c>
      <c r="AA14" s="302">
        <v>0</v>
      </c>
      <c r="AB14" s="302"/>
    </row>
    <row r="15" spans="1:28" s="5" customFormat="1" ht="21" customHeight="1">
      <c r="A15" s="11" t="s">
        <v>390</v>
      </c>
      <c r="B15" s="302">
        <v>222</v>
      </c>
      <c r="C15" s="302">
        <v>3168</v>
      </c>
      <c r="D15" s="302">
        <v>2</v>
      </c>
      <c r="E15" s="302">
        <v>1685</v>
      </c>
      <c r="F15" s="302">
        <v>7</v>
      </c>
      <c r="G15" s="302">
        <v>760</v>
      </c>
      <c r="H15" s="302">
        <v>104</v>
      </c>
      <c r="I15" s="302">
        <v>268</v>
      </c>
      <c r="J15" s="300">
        <v>0</v>
      </c>
      <c r="K15" s="300">
        <v>0</v>
      </c>
      <c r="L15" s="302">
        <v>4</v>
      </c>
      <c r="M15" s="302">
        <v>400</v>
      </c>
      <c r="N15" s="302">
        <v>48</v>
      </c>
      <c r="O15" s="300">
        <v>0</v>
      </c>
      <c r="P15" s="302">
        <v>1</v>
      </c>
      <c r="Q15" s="302">
        <v>55</v>
      </c>
      <c r="R15" s="302">
        <v>56</v>
      </c>
      <c r="S15" s="301">
        <v>0</v>
      </c>
      <c r="T15" s="302">
        <v>0</v>
      </c>
      <c r="U15" s="302">
        <v>0</v>
      </c>
      <c r="V15" s="302">
        <v>0</v>
      </c>
      <c r="W15" s="302">
        <v>0</v>
      </c>
      <c r="X15" s="300">
        <v>0</v>
      </c>
      <c r="Y15" s="302">
        <v>1</v>
      </c>
      <c r="Z15" s="300">
        <v>0</v>
      </c>
      <c r="AA15" s="300">
        <v>0</v>
      </c>
      <c r="AB15" s="302"/>
    </row>
    <row r="16" spans="1:28" s="5" customFormat="1" ht="21" customHeight="1">
      <c r="A16" s="11" t="s">
        <v>591</v>
      </c>
      <c r="B16" s="302">
        <v>232</v>
      </c>
      <c r="C16" s="302">
        <v>3651</v>
      </c>
      <c r="D16" s="302">
        <v>2</v>
      </c>
      <c r="E16" s="302">
        <v>1680</v>
      </c>
      <c r="F16" s="302">
        <v>9</v>
      </c>
      <c r="G16" s="302">
        <v>1074</v>
      </c>
      <c r="H16" s="302">
        <v>103</v>
      </c>
      <c r="I16" s="302">
        <v>251</v>
      </c>
      <c r="J16" s="302">
        <v>0</v>
      </c>
      <c r="K16" s="302">
        <v>0</v>
      </c>
      <c r="L16" s="302">
        <v>6</v>
      </c>
      <c r="M16" s="302">
        <v>591</v>
      </c>
      <c r="N16" s="302">
        <v>53</v>
      </c>
      <c r="O16" s="302">
        <v>0</v>
      </c>
      <c r="P16" s="302">
        <v>1</v>
      </c>
      <c r="Q16" s="302">
        <v>55</v>
      </c>
      <c r="R16" s="302">
        <v>58</v>
      </c>
      <c r="S16" s="301">
        <v>0</v>
      </c>
      <c r="T16" s="302">
        <v>0</v>
      </c>
      <c r="U16" s="302">
        <v>0</v>
      </c>
      <c r="V16" s="302">
        <v>0</v>
      </c>
      <c r="W16" s="302">
        <v>0</v>
      </c>
      <c r="X16" s="300">
        <v>0</v>
      </c>
      <c r="Y16" s="302">
        <v>1</v>
      </c>
      <c r="Z16" s="300">
        <v>0</v>
      </c>
      <c r="AA16" s="300">
        <v>0</v>
      </c>
      <c r="AB16" s="302"/>
    </row>
    <row r="17" spans="1:28" s="349" customFormat="1" ht="21" customHeight="1">
      <c r="A17" s="345" t="s">
        <v>623</v>
      </c>
      <c r="B17" s="346">
        <v>232</v>
      </c>
      <c r="C17" s="346">
        <v>3676</v>
      </c>
      <c r="D17" s="346">
        <v>2</v>
      </c>
      <c r="E17" s="346">
        <v>1688</v>
      </c>
      <c r="F17" s="346">
        <v>9</v>
      </c>
      <c r="G17" s="346">
        <v>1049</v>
      </c>
      <c r="H17" s="346">
        <v>103</v>
      </c>
      <c r="I17" s="346">
        <v>222</v>
      </c>
      <c r="J17" s="302">
        <v>0</v>
      </c>
      <c r="K17" s="302">
        <v>0</v>
      </c>
      <c r="L17" s="346">
        <v>6</v>
      </c>
      <c r="M17" s="346">
        <v>662</v>
      </c>
      <c r="N17" s="346">
        <v>56</v>
      </c>
      <c r="O17" s="302">
        <v>0</v>
      </c>
      <c r="P17" s="346">
        <v>1</v>
      </c>
      <c r="Q17" s="346">
        <v>55</v>
      </c>
      <c r="R17" s="346">
        <v>55</v>
      </c>
      <c r="S17" s="347">
        <v>0</v>
      </c>
      <c r="T17" s="346">
        <v>0</v>
      </c>
      <c r="U17" s="346">
        <v>0</v>
      </c>
      <c r="V17" s="346">
        <v>0</v>
      </c>
      <c r="W17" s="346">
        <v>0</v>
      </c>
      <c r="X17" s="348">
        <v>0</v>
      </c>
      <c r="Y17" s="346">
        <v>1</v>
      </c>
      <c r="Z17" s="348">
        <v>0</v>
      </c>
      <c r="AA17" s="348">
        <v>0</v>
      </c>
      <c r="AB17" s="346"/>
    </row>
    <row r="18" spans="1:18" s="349" customFormat="1" ht="12.75" customHeight="1">
      <c r="A18" s="350"/>
      <c r="R18" s="351" t="s">
        <v>646</v>
      </c>
    </row>
    <row r="19" spans="1:27" s="349" customFormat="1" ht="21" customHeight="1">
      <c r="A19" s="345" t="s">
        <v>194</v>
      </c>
      <c r="B19" s="346">
        <v>18</v>
      </c>
      <c r="C19" s="352">
        <v>76</v>
      </c>
      <c r="D19" s="352"/>
      <c r="E19" s="352"/>
      <c r="F19" s="352">
        <v>1</v>
      </c>
      <c r="G19" s="352">
        <v>76</v>
      </c>
      <c r="H19" s="352">
        <v>6</v>
      </c>
      <c r="I19" s="352"/>
      <c r="J19" s="352"/>
      <c r="K19" s="352"/>
      <c r="L19" s="352"/>
      <c r="M19" s="352"/>
      <c r="N19" s="352">
        <v>6</v>
      </c>
      <c r="O19" s="352"/>
      <c r="P19" s="352"/>
      <c r="Q19" s="352"/>
      <c r="R19" s="352">
        <v>5</v>
      </c>
      <c r="S19" s="352"/>
      <c r="T19" s="352"/>
      <c r="U19" s="352"/>
      <c r="V19" s="352"/>
      <c r="W19" s="352"/>
      <c r="X19" s="352"/>
      <c r="Y19" s="352"/>
      <c r="Z19" s="352"/>
      <c r="AA19" s="352"/>
    </row>
    <row r="20" spans="1:27" s="349" customFormat="1" ht="21" customHeight="1">
      <c r="A20" s="345" t="s">
        <v>236</v>
      </c>
      <c r="B20" s="346">
        <v>21</v>
      </c>
      <c r="C20" s="352">
        <v>29</v>
      </c>
      <c r="D20" s="352"/>
      <c r="E20" s="352"/>
      <c r="F20" s="352"/>
      <c r="G20" s="352"/>
      <c r="H20" s="352">
        <v>12</v>
      </c>
      <c r="I20" s="352">
        <v>29</v>
      </c>
      <c r="J20" s="352"/>
      <c r="K20" s="352"/>
      <c r="L20" s="352"/>
      <c r="M20" s="352"/>
      <c r="N20" s="352">
        <v>5</v>
      </c>
      <c r="O20" s="352"/>
      <c r="P20" s="352"/>
      <c r="Q20" s="352"/>
      <c r="R20" s="352">
        <v>4</v>
      </c>
      <c r="S20" s="352"/>
      <c r="T20" s="352"/>
      <c r="U20" s="352"/>
      <c r="V20" s="352"/>
      <c r="W20" s="352"/>
      <c r="X20" s="352"/>
      <c r="Y20" s="352"/>
      <c r="Z20" s="352"/>
      <c r="AA20" s="352"/>
    </row>
    <row r="21" spans="1:27" s="349" customFormat="1" ht="21" customHeight="1">
      <c r="A21" s="345" t="s">
        <v>237</v>
      </c>
      <c r="B21" s="346">
        <v>16</v>
      </c>
      <c r="C21" s="352">
        <v>21</v>
      </c>
      <c r="D21" s="352"/>
      <c r="E21" s="352"/>
      <c r="F21" s="352"/>
      <c r="G21" s="352"/>
      <c r="H21" s="352">
        <v>6</v>
      </c>
      <c r="I21" s="352">
        <v>21</v>
      </c>
      <c r="J21" s="352"/>
      <c r="K21" s="352"/>
      <c r="L21" s="352"/>
      <c r="M21" s="352"/>
      <c r="N21" s="352">
        <v>6</v>
      </c>
      <c r="O21" s="352"/>
      <c r="P21" s="352"/>
      <c r="Q21" s="352"/>
      <c r="R21" s="352">
        <v>4</v>
      </c>
      <c r="S21" s="352"/>
      <c r="T21" s="352"/>
      <c r="U21" s="352"/>
      <c r="V21" s="352"/>
      <c r="W21" s="352"/>
      <c r="X21" s="352"/>
      <c r="Y21" s="352"/>
      <c r="Z21" s="352"/>
      <c r="AA21" s="352"/>
    </row>
    <row r="22" spans="1:27" s="349" customFormat="1" ht="21" customHeight="1">
      <c r="A22" s="345" t="s">
        <v>238</v>
      </c>
      <c r="B22" s="346">
        <v>14</v>
      </c>
      <c r="C22" s="352">
        <v>24</v>
      </c>
      <c r="D22" s="352"/>
      <c r="E22" s="352"/>
      <c r="F22" s="352"/>
      <c r="G22" s="352"/>
      <c r="H22" s="352">
        <v>7</v>
      </c>
      <c r="I22" s="352">
        <v>24</v>
      </c>
      <c r="J22" s="352"/>
      <c r="K22" s="352"/>
      <c r="L22" s="352"/>
      <c r="M22" s="352"/>
      <c r="N22" s="352">
        <v>3</v>
      </c>
      <c r="O22" s="352"/>
      <c r="P22" s="352"/>
      <c r="Q22" s="352"/>
      <c r="R22" s="352">
        <v>4</v>
      </c>
      <c r="S22" s="352"/>
      <c r="T22" s="352"/>
      <c r="U22" s="352"/>
      <c r="V22" s="352"/>
      <c r="W22" s="352"/>
      <c r="X22" s="352"/>
      <c r="Y22" s="352"/>
      <c r="Z22" s="352"/>
      <c r="AA22" s="352"/>
    </row>
    <row r="23" spans="1:27" s="349" customFormat="1" ht="21" customHeight="1">
      <c r="A23" s="345" t="s">
        <v>239</v>
      </c>
      <c r="B23" s="346">
        <v>11</v>
      </c>
      <c r="C23" s="352">
        <v>105</v>
      </c>
      <c r="D23" s="352"/>
      <c r="E23" s="352"/>
      <c r="F23" s="352">
        <v>1</v>
      </c>
      <c r="G23" s="352">
        <v>76</v>
      </c>
      <c r="H23" s="352">
        <v>7</v>
      </c>
      <c r="I23" s="352">
        <v>29</v>
      </c>
      <c r="J23" s="352"/>
      <c r="K23" s="352"/>
      <c r="L23" s="352"/>
      <c r="M23" s="352"/>
      <c r="N23" s="352">
        <v>1</v>
      </c>
      <c r="O23" s="352"/>
      <c r="P23" s="352"/>
      <c r="Q23" s="352"/>
      <c r="R23" s="352">
        <v>2</v>
      </c>
      <c r="S23" s="352"/>
      <c r="T23" s="352"/>
      <c r="U23" s="352"/>
      <c r="V23" s="352"/>
      <c r="W23" s="352"/>
      <c r="X23" s="352"/>
      <c r="Y23" s="352"/>
      <c r="Z23" s="352"/>
      <c r="AA23" s="352"/>
    </row>
    <row r="24" spans="1:27" s="349" customFormat="1" ht="21" customHeight="1">
      <c r="A24" s="345" t="s">
        <v>240</v>
      </c>
      <c r="B24" s="346">
        <v>22</v>
      </c>
      <c r="C24" s="352">
        <v>212</v>
      </c>
      <c r="D24" s="352"/>
      <c r="E24" s="352"/>
      <c r="F24" s="352">
        <v>2</v>
      </c>
      <c r="G24" s="352">
        <v>212</v>
      </c>
      <c r="H24" s="352">
        <v>6</v>
      </c>
      <c r="I24" s="352"/>
      <c r="J24" s="352"/>
      <c r="K24" s="352"/>
      <c r="L24" s="352"/>
      <c r="M24" s="352"/>
      <c r="N24" s="352">
        <v>6</v>
      </c>
      <c r="O24" s="352"/>
      <c r="P24" s="352"/>
      <c r="Q24" s="352"/>
      <c r="R24" s="352">
        <v>8</v>
      </c>
      <c r="S24" s="352"/>
      <c r="T24" s="352"/>
      <c r="U24" s="352"/>
      <c r="V24" s="352"/>
      <c r="W24" s="352"/>
      <c r="X24" s="352"/>
      <c r="Y24" s="352">
        <v>1</v>
      </c>
      <c r="Z24" s="352"/>
      <c r="AA24" s="352"/>
    </row>
    <row r="25" spans="1:27" s="349" customFormat="1" ht="21" customHeight="1">
      <c r="A25" s="345" t="s">
        <v>241</v>
      </c>
      <c r="B25" s="346">
        <v>15</v>
      </c>
      <c r="C25" s="352">
        <v>584</v>
      </c>
      <c r="D25" s="352"/>
      <c r="E25" s="352"/>
      <c r="F25" s="352">
        <v>2</v>
      </c>
      <c r="G25" s="352">
        <v>293</v>
      </c>
      <c r="H25" s="352">
        <v>6</v>
      </c>
      <c r="I25" s="352">
        <v>24</v>
      </c>
      <c r="J25" s="352"/>
      <c r="K25" s="352"/>
      <c r="L25" s="352">
        <v>2</v>
      </c>
      <c r="M25" s="352">
        <v>267</v>
      </c>
      <c r="N25" s="352">
        <v>4</v>
      </c>
      <c r="O25" s="352"/>
      <c r="P25" s="352"/>
      <c r="Q25" s="352"/>
      <c r="R25" s="352">
        <v>1</v>
      </c>
      <c r="S25" s="352"/>
      <c r="T25" s="352"/>
      <c r="U25" s="352"/>
      <c r="V25" s="352"/>
      <c r="W25" s="352"/>
      <c r="X25" s="352"/>
      <c r="Y25" s="352"/>
      <c r="Z25" s="352"/>
      <c r="AA25" s="352"/>
    </row>
    <row r="26" spans="1:27" s="349" customFormat="1" ht="21" customHeight="1">
      <c r="A26" s="345" t="s">
        <v>242</v>
      </c>
      <c r="B26" s="346">
        <v>24</v>
      </c>
      <c r="C26" s="352">
        <v>984</v>
      </c>
      <c r="D26" s="352">
        <v>1</v>
      </c>
      <c r="E26" s="352">
        <v>780</v>
      </c>
      <c r="F26" s="352">
        <v>1</v>
      </c>
      <c r="G26" s="352">
        <v>145</v>
      </c>
      <c r="H26" s="352">
        <v>9</v>
      </c>
      <c r="I26" s="352">
        <v>4</v>
      </c>
      <c r="J26" s="352"/>
      <c r="K26" s="352"/>
      <c r="L26" s="352"/>
      <c r="M26" s="352"/>
      <c r="N26" s="352">
        <v>4</v>
      </c>
      <c r="O26" s="352"/>
      <c r="P26" s="352">
        <v>1</v>
      </c>
      <c r="Q26" s="352">
        <v>55</v>
      </c>
      <c r="R26" s="352">
        <v>7</v>
      </c>
      <c r="S26" s="352"/>
      <c r="T26" s="352"/>
      <c r="U26" s="352"/>
      <c r="V26" s="352"/>
      <c r="W26" s="352"/>
      <c r="X26" s="352"/>
      <c r="Z26" s="352"/>
      <c r="AA26" s="352"/>
    </row>
    <row r="27" spans="1:27" s="349" customFormat="1" ht="21" customHeight="1">
      <c r="A27" s="345" t="s">
        <v>243</v>
      </c>
      <c r="B27" s="346">
        <v>19</v>
      </c>
      <c r="C27" s="352">
        <v>925</v>
      </c>
      <c r="D27" s="352">
        <v>1</v>
      </c>
      <c r="E27" s="352">
        <v>908</v>
      </c>
      <c r="F27" s="352"/>
      <c r="G27" s="352"/>
      <c r="H27" s="352">
        <v>8</v>
      </c>
      <c r="I27" s="352">
        <v>17</v>
      </c>
      <c r="J27" s="352"/>
      <c r="K27" s="352"/>
      <c r="L27" s="352"/>
      <c r="M27" s="352"/>
      <c r="N27" s="352">
        <v>5</v>
      </c>
      <c r="O27" s="352"/>
      <c r="P27" s="352"/>
      <c r="Q27" s="352"/>
      <c r="R27" s="352">
        <v>5</v>
      </c>
      <c r="S27" s="352"/>
      <c r="T27" s="352"/>
      <c r="U27" s="352"/>
      <c r="V27" s="352"/>
      <c r="W27" s="352"/>
      <c r="X27" s="352"/>
      <c r="Y27" s="352"/>
      <c r="Z27" s="352"/>
      <c r="AA27" s="352"/>
    </row>
    <row r="28" spans="1:27" s="349" customFormat="1" ht="21" customHeight="1">
      <c r="A28" s="345" t="s">
        <v>244</v>
      </c>
      <c r="B28" s="346">
        <v>8</v>
      </c>
      <c r="C28" s="352">
        <v>107</v>
      </c>
      <c r="D28" s="352"/>
      <c r="E28" s="352"/>
      <c r="F28" s="352"/>
      <c r="G28" s="352"/>
      <c r="H28" s="352">
        <v>2</v>
      </c>
      <c r="I28" s="352"/>
      <c r="J28" s="352"/>
      <c r="K28" s="352"/>
      <c r="L28" s="352">
        <v>1</v>
      </c>
      <c r="M28" s="352">
        <v>107</v>
      </c>
      <c r="N28" s="352">
        <v>3</v>
      </c>
      <c r="O28" s="352"/>
      <c r="P28" s="352"/>
      <c r="Q28" s="352"/>
      <c r="R28" s="352">
        <v>2</v>
      </c>
      <c r="S28" s="352"/>
      <c r="T28" s="352"/>
      <c r="U28" s="352"/>
      <c r="V28" s="352"/>
      <c r="W28" s="352"/>
      <c r="X28" s="352"/>
      <c r="Y28" s="352"/>
      <c r="Z28" s="352"/>
      <c r="AA28" s="352"/>
    </row>
    <row r="29" spans="1:27" s="349" customFormat="1" ht="21" customHeight="1">
      <c r="A29" s="345" t="s">
        <v>245</v>
      </c>
      <c r="B29" s="346">
        <v>26</v>
      </c>
      <c r="C29" s="352">
        <v>50</v>
      </c>
      <c r="D29" s="352"/>
      <c r="E29" s="352"/>
      <c r="F29" s="352"/>
      <c r="G29" s="352"/>
      <c r="H29" s="352">
        <v>16</v>
      </c>
      <c r="I29" s="352">
        <v>50</v>
      </c>
      <c r="J29" s="352"/>
      <c r="K29" s="352"/>
      <c r="L29" s="352"/>
      <c r="M29" s="352"/>
      <c r="N29" s="352">
        <v>7</v>
      </c>
      <c r="O29" s="352"/>
      <c r="P29" s="352"/>
      <c r="Q29" s="352"/>
      <c r="R29" s="352">
        <v>3</v>
      </c>
      <c r="S29" s="352"/>
      <c r="T29" s="352"/>
      <c r="U29" s="352"/>
      <c r="V29" s="352"/>
      <c r="W29" s="352"/>
      <c r="X29" s="352"/>
      <c r="Y29" s="352"/>
      <c r="Z29" s="352"/>
      <c r="AA29" s="352"/>
    </row>
    <row r="30" spans="1:27" s="349" customFormat="1" ht="21" customHeight="1">
      <c r="A30" s="345" t="s">
        <v>246</v>
      </c>
      <c r="B30" s="346">
        <v>16</v>
      </c>
      <c r="C30" s="352">
        <v>285</v>
      </c>
      <c r="D30" s="352"/>
      <c r="E30" s="352"/>
      <c r="F30" s="352">
        <v>1</v>
      </c>
      <c r="G30" s="352">
        <v>204</v>
      </c>
      <c r="H30" s="352">
        <v>6</v>
      </c>
      <c r="I30" s="352"/>
      <c r="J30" s="352"/>
      <c r="K30" s="352"/>
      <c r="L30" s="352">
        <v>1</v>
      </c>
      <c r="M30" s="352">
        <v>81</v>
      </c>
      <c r="N30" s="352">
        <v>3</v>
      </c>
      <c r="O30" s="352"/>
      <c r="P30" s="352"/>
      <c r="Q30" s="352"/>
      <c r="R30" s="352">
        <v>5</v>
      </c>
      <c r="S30" s="352"/>
      <c r="T30" s="352"/>
      <c r="U30" s="352"/>
      <c r="V30" s="352"/>
      <c r="W30" s="352"/>
      <c r="X30" s="352"/>
      <c r="Y30" s="352"/>
      <c r="Z30" s="352"/>
      <c r="AA30" s="352"/>
    </row>
    <row r="31" spans="1:27" s="349" customFormat="1" ht="21" customHeight="1">
      <c r="A31" s="353" t="s">
        <v>247</v>
      </c>
      <c r="B31" s="354">
        <v>23</v>
      </c>
      <c r="C31" s="355">
        <v>274</v>
      </c>
      <c r="D31" s="356"/>
      <c r="E31" s="356"/>
      <c r="F31" s="356">
        <v>1</v>
      </c>
      <c r="G31" s="356">
        <v>43</v>
      </c>
      <c r="H31" s="356">
        <v>12</v>
      </c>
      <c r="I31" s="356">
        <v>24</v>
      </c>
      <c r="J31" s="356"/>
      <c r="K31" s="356"/>
      <c r="L31" s="356">
        <v>2</v>
      </c>
      <c r="M31" s="356">
        <v>207</v>
      </c>
      <c r="N31" s="356">
        <v>3</v>
      </c>
      <c r="O31" s="356"/>
      <c r="P31" s="356"/>
      <c r="Q31" s="356"/>
      <c r="R31" s="356">
        <v>5</v>
      </c>
      <c r="S31" s="356"/>
      <c r="T31" s="356"/>
      <c r="U31" s="356"/>
      <c r="V31" s="356"/>
      <c r="W31" s="356"/>
      <c r="X31" s="356"/>
      <c r="Y31" s="356"/>
      <c r="Z31" s="356"/>
      <c r="AA31" s="356"/>
    </row>
    <row r="32" spans="1:27" s="5" customFormat="1" ht="9.75" customHeight="1">
      <c r="A32" s="97"/>
      <c r="B32" s="299"/>
      <c r="C32" s="8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</row>
    <row r="33" s="2" customFormat="1" ht="12.75" customHeight="1">
      <c r="A33" s="1" t="s">
        <v>198</v>
      </c>
    </row>
    <row r="34" spans="1:22" s="2" customFormat="1" ht="15" customHeight="1">
      <c r="A34" s="1" t="s">
        <v>471</v>
      </c>
      <c r="H34" s="1" t="s">
        <v>0</v>
      </c>
      <c r="V34" s="1" t="s">
        <v>0</v>
      </c>
    </row>
    <row r="35" spans="1:20" s="2" customFormat="1" ht="14.25" customHeight="1">
      <c r="A35" s="1" t="s">
        <v>472</v>
      </c>
      <c r="J35" s="1"/>
      <c r="T35" s="1"/>
    </row>
    <row r="36" spans="1:22" s="2" customFormat="1" ht="14.25" customHeight="1">
      <c r="A36" s="1" t="s">
        <v>473</v>
      </c>
      <c r="J36" s="1"/>
      <c r="V36" s="1"/>
    </row>
    <row r="37" spans="1:22" s="2" customFormat="1" ht="12">
      <c r="A37" s="413" t="s">
        <v>474</v>
      </c>
      <c r="B37" s="413"/>
      <c r="C37" s="413"/>
      <c r="D37" s="413"/>
      <c r="E37" s="413"/>
      <c r="J37" s="1"/>
      <c r="V37" s="1"/>
    </row>
    <row r="38" spans="1:22" s="2" customFormat="1" ht="18.75" customHeight="1">
      <c r="A38" s="1"/>
      <c r="J38" s="1"/>
      <c r="V38" s="1"/>
    </row>
    <row r="39" spans="1:22" s="2" customFormat="1" ht="18.75" customHeight="1">
      <c r="A39" s="1"/>
      <c r="J39" s="1"/>
      <c r="V39" s="1"/>
    </row>
    <row r="40" ht="18.75" customHeight="1"/>
    <row r="61" spans="28:39" ht="13.5"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28:39" ht="13.5"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28:39" ht="13.5"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28:39" ht="13.5"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28:39" ht="13.5"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</sheetData>
  <sheetProtection/>
  <mergeCells count="18">
    <mergeCell ref="R7:S7"/>
    <mergeCell ref="T7:U7"/>
    <mergeCell ref="A4:F4"/>
    <mergeCell ref="A7:A8"/>
    <mergeCell ref="B7:C7"/>
    <mergeCell ref="D7:E7"/>
    <mergeCell ref="F7:G7"/>
    <mergeCell ref="H7:I7"/>
    <mergeCell ref="V7:W7"/>
    <mergeCell ref="X7:X8"/>
    <mergeCell ref="Y7:Y8"/>
    <mergeCell ref="Z7:Z8"/>
    <mergeCell ref="AA7:AA8"/>
    <mergeCell ref="A37:E37"/>
    <mergeCell ref="J7:K7"/>
    <mergeCell ref="L7:M7"/>
    <mergeCell ref="N7:O7"/>
    <mergeCell ref="P7:Q7"/>
  </mergeCells>
  <printOptions/>
  <pageMargins left="0.17" right="0.17" top="1" bottom="0.74" header="0.5" footer="0.5"/>
  <pageSetup horizontalDpi="300" verticalDpi="3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"/>
  <sheetViews>
    <sheetView view="pageBreakPreview" zoomScaleSheetLayoutView="100" zoomScalePageLayoutView="0" workbookViewId="0" topLeftCell="A1">
      <selection activeCell="A15" sqref="A15"/>
    </sheetView>
  </sheetViews>
  <sheetFormatPr defaultColWidth="8.88671875" defaultRowHeight="13.5"/>
  <cols>
    <col min="1" max="1" width="10.10546875" style="15" customWidth="1"/>
    <col min="2" max="3" width="9.4453125" style="15" customWidth="1"/>
    <col min="4" max="4" width="8.6640625" style="15" customWidth="1"/>
    <col min="5" max="5" width="7.99609375" style="15" customWidth="1"/>
    <col min="6" max="6" width="8.88671875" style="15" customWidth="1"/>
    <col min="7" max="7" width="7.99609375" style="15" customWidth="1"/>
    <col min="8" max="8" width="8.99609375" style="15" customWidth="1"/>
    <col min="9" max="9" width="9.99609375" style="15" customWidth="1"/>
    <col min="10" max="10" width="7.5546875" style="15" customWidth="1"/>
    <col min="11" max="11" width="10.21484375" style="15" customWidth="1"/>
    <col min="12" max="12" width="8.4453125" style="15" customWidth="1"/>
    <col min="13" max="15" width="7.5546875" style="15" customWidth="1"/>
    <col min="16" max="16384" width="8.88671875" style="15" customWidth="1"/>
  </cols>
  <sheetData>
    <row r="2" spans="1:13" ht="24.75" customHeight="1">
      <c r="A2" s="416" t="s">
        <v>589</v>
      </c>
      <c r="B2" s="416"/>
      <c r="C2" s="416"/>
      <c r="D2" s="416"/>
      <c r="E2" s="416"/>
      <c r="F2" s="416"/>
      <c r="G2" s="416"/>
      <c r="H2" s="31"/>
      <c r="I2" s="31"/>
      <c r="J2" s="31"/>
      <c r="K2" s="31"/>
      <c r="L2" s="31"/>
      <c r="M2" s="31"/>
    </row>
    <row r="3" spans="1:13" ht="15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19" customFormat="1" ht="18" customHeight="1">
      <c r="A4" s="18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8" s="21" customFormat="1" ht="23.25" customHeight="1">
      <c r="A5" s="423" t="s">
        <v>196</v>
      </c>
      <c r="B5" s="424" t="s">
        <v>407</v>
      </c>
      <c r="C5" s="424" t="s">
        <v>408</v>
      </c>
      <c r="D5" s="424" t="s">
        <v>409</v>
      </c>
      <c r="E5" s="451" t="s">
        <v>154</v>
      </c>
      <c r="F5" s="428"/>
      <c r="G5" s="428"/>
      <c r="H5" s="428"/>
      <c r="I5" s="430"/>
      <c r="J5" s="457" t="s">
        <v>153</v>
      </c>
      <c r="K5" s="453"/>
      <c r="L5" s="453"/>
      <c r="M5" s="453"/>
      <c r="N5" s="453"/>
      <c r="O5" s="453"/>
      <c r="R5" s="37"/>
    </row>
    <row r="6" spans="1:18" s="21" customFormat="1" ht="37.5" customHeight="1">
      <c r="A6" s="423"/>
      <c r="B6" s="424"/>
      <c r="C6" s="424"/>
      <c r="D6" s="424"/>
      <c r="E6" s="38" t="s">
        <v>178</v>
      </c>
      <c r="F6" s="38" t="s">
        <v>176</v>
      </c>
      <c r="G6" s="38" t="s">
        <v>109</v>
      </c>
      <c r="H6" s="38" t="s">
        <v>124</v>
      </c>
      <c r="I6" s="43" t="s">
        <v>177</v>
      </c>
      <c r="J6" s="102" t="s">
        <v>151</v>
      </c>
      <c r="K6" s="103" t="s">
        <v>155</v>
      </c>
      <c r="L6" s="103" t="s">
        <v>156</v>
      </c>
      <c r="M6" s="103" t="s">
        <v>157</v>
      </c>
      <c r="N6" s="38" t="s">
        <v>152</v>
      </c>
      <c r="O6" s="39" t="s">
        <v>101</v>
      </c>
      <c r="P6" s="20"/>
      <c r="Q6" s="20"/>
      <c r="R6" s="20"/>
    </row>
    <row r="7" spans="1:65" s="21" customFormat="1" ht="19.5" customHeight="1">
      <c r="A7" s="44" t="s">
        <v>146</v>
      </c>
      <c r="B7" s="51">
        <v>19</v>
      </c>
      <c r="C7" s="51">
        <v>14</v>
      </c>
      <c r="D7" s="51">
        <v>5</v>
      </c>
      <c r="E7" s="51">
        <v>0</v>
      </c>
      <c r="F7" s="51">
        <v>5</v>
      </c>
      <c r="G7" s="51">
        <v>2</v>
      </c>
      <c r="H7" s="51">
        <v>11</v>
      </c>
      <c r="I7" s="51">
        <v>1</v>
      </c>
      <c r="J7" s="74" t="s">
        <v>311</v>
      </c>
      <c r="K7" s="74" t="s">
        <v>311</v>
      </c>
      <c r="L7" s="74" t="s">
        <v>311</v>
      </c>
      <c r="M7" s="74" t="s">
        <v>311</v>
      </c>
      <c r="N7" s="74" t="s">
        <v>311</v>
      </c>
      <c r="O7" s="74" t="s">
        <v>311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</row>
    <row r="8" spans="1:65" s="21" customFormat="1" ht="19.5" customHeight="1">
      <c r="A8" s="44" t="s">
        <v>160</v>
      </c>
      <c r="B8" s="51">
        <v>10</v>
      </c>
      <c r="C8" s="51">
        <v>8</v>
      </c>
      <c r="D8" s="51">
        <v>2</v>
      </c>
      <c r="E8" s="51">
        <v>0</v>
      </c>
      <c r="F8" s="51">
        <v>1</v>
      </c>
      <c r="G8" s="51">
        <v>5</v>
      </c>
      <c r="H8" s="51">
        <v>4</v>
      </c>
      <c r="I8" s="51">
        <v>0</v>
      </c>
      <c r="J8" s="74">
        <v>8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</row>
    <row r="9" spans="1:65" s="21" customFormat="1" ht="19.5" customHeight="1">
      <c r="A9" s="44" t="s">
        <v>171</v>
      </c>
      <c r="B9" s="51">
        <v>10</v>
      </c>
      <c r="C9" s="51">
        <v>7</v>
      </c>
      <c r="D9" s="51">
        <v>3</v>
      </c>
      <c r="E9" s="51">
        <v>0</v>
      </c>
      <c r="F9" s="51">
        <v>2</v>
      </c>
      <c r="G9" s="51">
        <v>3</v>
      </c>
      <c r="H9" s="51">
        <v>5</v>
      </c>
      <c r="I9" s="51">
        <v>0</v>
      </c>
      <c r="J9" s="74">
        <v>6</v>
      </c>
      <c r="K9" s="74">
        <v>0</v>
      </c>
      <c r="L9" s="74">
        <v>1</v>
      </c>
      <c r="M9" s="74">
        <v>0</v>
      </c>
      <c r="N9" s="74">
        <v>0</v>
      </c>
      <c r="O9" s="74">
        <v>0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</row>
    <row r="10" spans="1:65" s="21" customFormat="1" ht="19.5" customHeight="1">
      <c r="A10" s="44" t="s">
        <v>180</v>
      </c>
      <c r="B10" s="51">
        <v>9</v>
      </c>
      <c r="C10" s="51">
        <v>6</v>
      </c>
      <c r="D10" s="51">
        <v>3</v>
      </c>
      <c r="E10" s="51">
        <v>0</v>
      </c>
      <c r="F10" s="51">
        <v>0</v>
      </c>
      <c r="G10" s="51">
        <v>4</v>
      </c>
      <c r="H10" s="51">
        <v>4</v>
      </c>
      <c r="I10" s="51">
        <v>1</v>
      </c>
      <c r="J10" s="74">
        <v>2</v>
      </c>
      <c r="K10" s="74">
        <v>0</v>
      </c>
      <c r="L10" s="74">
        <v>3</v>
      </c>
      <c r="M10" s="74">
        <v>1</v>
      </c>
      <c r="N10" s="74">
        <v>0</v>
      </c>
      <c r="O10" s="74">
        <v>0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</row>
    <row r="11" spans="1:65" s="21" customFormat="1" ht="19.5" customHeight="1">
      <c r="A11" s="44" t="s">
        <v>312</v>
      </c>
      <c r="B11" s="51">
        <v>7</v>
      </c>
      <c r="C11" s="51">
        <v>4</v>
      </c>
      <c r="D11" s="51">
        <v>3</v>
      </c>
      <c r="E11" s="328">
        <v>0</v>
      </c>
      <c r="F11" s="51">
        <v>0</v>
      </c>
      <c r="G11" s="51">
        <v>2</v>
      </c>
      <c r="H11" s="51">
        <v>5</v>
      </c>
      <c r="I11" s="51">
        <v>0</v>
      </c>
      <c r="J11" s="74">
        <v>4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</row>
    <row r="12" spans="1:65" s="21" customFormat="1" ht="19.5" customHeight="1">
      <c r="A12" s="44" t="s">
        <v>313</v>
      </c>
      <c r="B12" s="51">
        <f>SUM(C12:D12)</f>
        <v>4</v>
      </c>
      <c r="C12" s="51">
        <v>2</v>
      </c>
      <c r="D12" s="51">
        <v>2</v>
      </c>
      <c r="E12" s="51">
        <v>0</v>
      </c>
      <c r="F12" s="51">
        <v>0</v>
      </c>
      <c r="G12" s="51">
        <v>2</v>
      </c>
      <c r="H12" s="51">
        <v>2</v>
      </c>
      <c r="I12" s="51">
        <v>0</v>
      </c>
      <c r="J12" s="51">
        <v>1</v>
      </c>
      <c r="K12" s="51">
        <v>0</v>
      </c>
      <c r="L12" s="51">
        <v>1</v>
      </c>
      <c r="M12" s="74">
        <v>0</v>
      </c>
      <c r="N12" s="74">
        <v>0</v>
      </c>
      <c r="O12" s="74">
        <v>0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</row>
    <row r="13" spans="1:65" s="21" customFormat="1" ht="19.5" customHeight="1">
      <c r="A13" s="44" t="s">
        <v>390</v>
      </c>
      <c r="B13" s="51">
        <v>2</v>
      </c>
      <c r="C13" s="51">
        <v>1</v>
      </c>
      <c r="D13" s="51">
        <v>1</v>
      </c>
      <c r="E13" s="51">
        <v>0</v>
      </c>
      <c r="F13" s="51">
        <v>0</v>
      </c>
      <c r="G13" s="51">
        <v>0</v>
      </c>
      <c r="H13" s="51">
        <v>2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</row>
    <row r="14" spans="1:65" s="21" customFormat="1" ht="19.5" customHeight="1">
      <c r="A14" s="44" t="s">
        <v>591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</row>
    <row r="15" spans="1:65" s="21" customFormat="1" ht="19.5" customHeight="1">
      <c r="A15" s="44" t="s">
        <v>628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</row>
    <row r="16" spans="1:65" s="162" customFormat="1" ht="6.75" customHeight="1">
      <c r="A16" s="160"/>
      <c r="B16" s="156"/>
      <c r="C16" s="51"/>
      <c r="D16" s="57"/>
      <c r="E16" s="328"/>
      <c r="F16" s="328"/>
      <c r="G16" s="51"/>
      <c r="H16" s="51"/>
      <c r="I16" s="328"/>
      <c r="J16" s="51"/>
      <c r="K16" s="51"/>
      <c r="L16" s="51"/>
      <c r="M16" s="51"/>
      <c r="N16" s="51"/>
      <c r="O16" s="5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</row>
    <row r="17" spans="1:4" s="16" customFormat="1" ht="13.5">
      <c r="A17" s="525" t="s">
        <v>529</v>
      </c>
      <c r="B17" s="525"/>
      <c r="C17" s="525"/>
      <c r="D17" s="525"/>
    </row>
    <row r="18" s="16" customFormat="1" ht="13.5"/>
    <row r="19" s="16" customFormat="1" ht="13.5"/>
    <row r="20" s="16" customFormat="1" ht="13.5"/>
    <row r="21" s="16" customFormat="1" ht="13.5"/>
  </sheetData>
  <sheetProtection/>
  <mergeCells count="8">
    <mergeCell ref="A17:D17"/>
    <mergeCell ref="J5:O5"/>
    <mergeCell ref="A2:G2"/>
    <mergeCell ref="A5:A6"/>
    <mergeCell ref="B5:B6"/>
    <mergeCell ref="C5:C6"/>
    <mergeCell ref="D5:D6"/>
    <mergeCell ref="E5:I5"/>
  </mergeCells>
  <printOptions gridLines="1" horizontalCentered="1"/>
  <pageMargins left="0.4330708661417323" right="0.5511811023622047" top="0.6692913385826772" bottom="0.5511811023622047" header="0.35433070866141736" footer="0.2755905511811024"/>
  <pageSetup fitToHeight="1" fitToWidth="1" horizontalDpi="300" verticalDpi="3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zoomScalePageLayoutView="0" workbookViewId="0" topLeftCell="A10">
      <selection activeCell="A15" sqref="A15"/>
    </sheetView>
  </sheetViews>
  <sheetFormatPr defaultColWidth="8.88671875" defaultRowHeight="13.5"/>
  <cols>
    <col min="1" max="1" width="10.21484375" style="0" customWidth="1"/>
  </cols>
  <sheetData>
    <row r="1" ht="17.25" customHeight="1"/>
    <row r="2" spans="1:21" s="15" customFormat="1" ht="24.75" customHeight="1">
      <c r="A2" s="416" t="s">
        <v>603</v>
      </c>
      <c r="B2" s="416"/>
      <c r="C2" s="416"/>
      <c r="D2" s="416"/>
      <c r="E2" s="416"/>
      <c r="F2" s="41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5" customFormat="1" ht="16.5" customHeight="1">
      <c r="A3" s="58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21" customFormat="1" ht="16.5" customHeight="1">
      <c r="A4" s="36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6" t="s">
        <v>0</v>
      </c>
      <c r="Q4" s="37"/>
      <c r="R4" s="37"/>
      <c r="S4" s="37"/>
      <c r="T4" s="37"/>
      <c r="U4" s="37"/>
    </row>
    <row r="5" spans="1:21" s="21" customFormat="1" ht="28.5" customHeight="1">
      <c r="A5" s="430" t="s">
        <v>596</v>
      </c>
      <c r="B5" s="424" t="s">
        <v>604</v>
      </c>
      <c r="C5" s="424"/>
      <c r="D5" s="424"/>
      <c r="E5" s="424"/>
      <c r="F5" s="424" t="s">
        <v>605</v>
      </c>
      <c r="G5" s="424"/>
      <c r="H5" s="424"/>
      <c r="I5" s="424"/>
      <c r="J5" s="424" t="s">
        <v>606</v>
      </c>
      <c r="K5" s="424"/>
      <c r="L5" s="424"/>
      <c r="M5" s="424"/>
      <c r="N5" s="424" t="s">
        <v>607</v>
      </c>
      <c r="O5" s="424"/>
      <c r="P5" s="424"/>
      <c r="Q5" s="424"/>
      <c r="R5" s="424" t="s">
        <v>608</v>
      </c>
      <c r="S5" s="424"/>
      <c r="T5" s="424"/>
      <c r="U5" s="451"/>
    </row>
    <row r="6" spans="1:21" s="21" customFormat="1" ht="28.5" customHeight="1">
      <c r="A6" s="430"/>
      <c r="B6" s="9" t="s">
        <v>67</v>
      </c>
      <c r="C6" s="9" t="s">
        <v>68</v>
      </c>
      <c r="D6" s="9" t="s">
        <v>69</v>
      </c>
      <c r="E6" s="9" t="s">
        <v>609</v>
      </c>
      <c r="F6" s="9" t="s">
        <v>67</v>
      </c>
      <c r="G6" s="9" t="s">
        <v>68</v>
      </c>
      <c r="H6" s="9" t="s">
        <v>69</v>
      </c>
      <c r="I6" s="9" t="s">
        <v>609</v>
      </c>
      <c r="J6" s="9" t="s">
        <v>67</v>
      </c>
      <c r="K6" s="9" t="s">
        <v>68</v>
      </c>
      <c r="L6" s="9" t="s">
        <v>69</v>
      </c>
      <c r="M6" s="9" t="s">
        <v>609</v>
      </c>
      <c r="N6" s="9" t="s">
        <v>67</v>
      </c>
      <c r="O6" s="9" t="s">
        <v>68</v>
      </c>
      <c r="P6" s="9" t="s">
        <v>69</v>
      </c>
      <c r="Q6" s="9" t="s">
        <v>609</v>
      </c>
      <c r="R6" s="9" t="s">
        <v>67</v>
      </c>
      <c r="S6" s="9" t="s">
        <v>68</v>
      </c>
      <c r="T6" s="9" t="s">
        <v>69</v>
      </c>
      <c r="U6" s="10" t="s">
        <v>609</v>
      </c>
    </row>
    <row r="7" spans="1:21" s="21" customFormat="1" ht="39" customHeight="1">
      <c r="A7" s="44" t="s">
        <v>146</v>
      </c>
      <c r="B7" s="335">
        <v>5</v>
      </c>
      <c r="C7" s="335">
        <v>130</v>
      </c>
      <c r="D7" s="335">
        <v>134</v>
      </c>
      <c r="E7" s="335">
        <v>280</v>
      </c>
      <c r="F7" s="335">
        <v>5</v>
      </c>
      <c r="G7" s="335">
        <v>130</v>
      </c>
      <c r="H7" s="335">
        <v>134</v>
      </c>
      <c r="I7" s="335">
        <v>280</v>
      </c>
      <c r="J7" s="335">
        <v>0</v>
      </c>
      <c r="K7" s="335">
        <v>0</v>
      </c>
      <c r="L7" s="335">
        <v>0</v>
      </c>
      <c r="M7" s="335">
        <v>0</v>
      </c>
      <c r="N7" s="335">
        <v>0</v>
      </c>
      <c r="O7" s="335">
        <v>0</v>
      </c>
      <c r="P7" s="335">
        <v>0</v>
      </c>
      <c r="Q7" s="335">
        <v>0</v>
      </c>
      <c r="R7" s="335">
        <v>0</v>
      </c>
      <c r="S7" s="335">
        <v>0</v>
      </c>
      <c r="T7" s="335">
        <v>0</v>
      </c>
      <c r="U7" s="335">
        <v>0</v>
      </c>
    </row>
    <row r="8" spans="1:21" s="21" customFormat="1" ht="39" customHeight="1">
      <c r="A8" s="44" t="s">
        <v>160</v>
      </c>
      <c r="B8" s="335">
        <v>5</v>
      </c>
      <c r="C8" s="335">
        <v>168</v>
      </c>
      <c r="D8" s="335">
        <v>148</v>
      </c>
      <c r="E8" s="335">
        <v>293</v>
      </c>
      <c r="F8" s="335">
        <v>5</v>
      </c>
      <c r="G8" s="335">
        <v>168</v>
      </c>
      <c r="H8" s="335">
        <v>148</v>
      </c>
      <c r="I8" s="335">
        <v>293</v>
      </c>
      <c r="J8" s="335">
        <v>0</v>
      </c>
      <c r="K8" s="335">
        <v>0</v>
      </c>
      <c r="L8" s="335">
        <v>0</v>
      </c>
      <c r="M8" s="335">
        <v>0</v>
      </c>
      <c r="N8" s="335">
        <v>0</v>
      </c>
      <c r="O8" s="335">
        <v>0</v>
      </c>
      <c r="P8" s="335">
        <v>0</v>
      </c>
      <c r="Q8" s="335">
        <v>0</v>
      </c>
      <c r="R8" s="335">
        <v>0</v>
      </c>
      <c r="S8" s="335">
        <v>0</v>
      </c>
      <c r="T8" s="335">
        <v>0</v>
      </c>
      <c r="U8" s="335">
        <v>0</v>
      </c>
    </row>
    <row r="9" spans="1:21" s="21" customFormat="1" ht="39" customHeight="1">
      <c r="A9" s="44" t="s">
        <v>171</v>
      </c>
      <c r="B9" s="335">
        <v>5</v>
      </c>
      <c r="C9" s="335">
        <v>125</v>
      </c>
      <c r="D9" s="335">
        <v>128</v>
      </c>
      <c r="E9" s="335">
        <v>291</v>
      </c>
      <c r="F9" s="335">
        <v>5</v>
      </c>
      <c r="G9" s="335">
        <v>125</v>
      </c>
      <c r="H9" s="335">
        <v>128</v>
      </c>
      <c r="I9" s="335">
        <v>291</v>
      </c>
      <c r="J9" s="335">
        <v>0</v>
      </c>
      <c r="K9" s="335">
        <v>0</v>
      </c>
      <c r="L9" s="335">
        <v>0</v>
      </c>
      <c r="M9" s="335">
        <v>0</v>
      </c>
      <c r="N9" s="335">
        <v>0</v>
      </c>
      <c r="O9" s="335">
        <v>0</v>
      </c>
      <c r="P9" s="335">
        <v>0</v>
      </c>
      <c r="Q9" s="335">
        <v>0</v>
      </c>
      <c r="R9" s="335">
        <v>0</v>
      </c>
      <c r="S9" s="335">
        <v>0</v>
      </c>
      <c r="T9" s="335">
        <v>0</v>
      </c>
      <c r="U9" s="335">
        <v>0</v>
      </c>
    </row>
    <row r="10" spans="1:21" s="21" customFormat="1" ht="39" customHeight="1">
      <c r="A10" s="44" t="s">
        <v>180</v>
      </c>
      <c r="B10" s="335">
        <v>5</v>
      </c>
      <c r="C10" s="335">
        <v>115</v>
      </c>
      <c r="D10" s="335">
        <v>113</v>
      </c>
      <c r="E10" s="335">
        <v>289</v>
      </c>
      <c r="F10" s="335">
        <v>5</v>
      </c>
      <c r="G10" s="335">
        <v>115</v>
      </c>
      <c r="H10" s="335">
        <v>113</v>
      </c>
      <c r="I10" s="335">
        <v>289</v>
      </c>
      <c r="J10" s="335">
        <v>0</v>
      </c>
      <c r="K10" s="335">
        <v>0</v>
      </c>
      <c r="L10" s="335">
        <v>0</v>
      </c>
      <c r="M10" s="335">
        <v>0</v>
      </c>
      <c r="N10" s="335">
        <v>0</v>
      </c>
      <c r="O10" s="335">
        <v>0</v>
      </c>
      <c r="P10" s="335">
        <v>0</v>
      </c>
      <c r="Q10" s="335">
        <v>0</v>
      </c>
      <c r="R10" s="335">
        <v>0</v>
      </c>
      <c r="S10" s="335">
        <v>0</v>
      </c>
      <c r="T10" s="335">
        <v>0</v>
      </c>
      <c r="U10" s="335">
        <v>0</v>
      </c>
    </row>
    <row r="11" spans="1:21" s="21" customFormat="1" ht="39" customHeight="1">
      <c r="A11" s="185" t="s">
        <v>610</v>
      </c>
      <c r="B11" s="315">
        <v>5</v>
      </c>
      <c r="C11" s="315">
        <v>94</v>
      </c>
      <c r="D11" s="315">
        <v>89</v>
      </c>
      <c r="E11" s="315">
        <v>298</v>
      </c>
      <c r="F11" s="315">
        <v>5</v>
      </c>
      <c r="G11" s="315">
        <v>94</v>
      </c>
      <c r="H11" s="315">
        <v>89</v>
      </c>
      <c r="I11" s="315">
        <v>298</v>
      </c>
      <c r="J11" s="315">
        <v>0</v>
      </c>
      <c r="K11" s="315">
        <v>0</v>
      </c>
      <c r="L11" s="315">
        <v>0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  <c r="R11" s="315">
        <v>0</v>
      </c>
      <c r="S11" s="315">
        <v>0</v>
      </c>
      <c r="T11" s="315">
        <v>0</v>
      </c>
      <c r="U11" s="315">
        <v>0</v>
      </c>
    </row>
    <row r="12" spans="1:21" s="21" customFormat="1" ht="39" customHeight="1">
      <c r="A12" s="185" t="s">
        <v>611</v>
      </c>
      <c r="B12" s="315">
        <v>5</v>
      </c>
      <c r="C12" s="315">
        <v>63</v>
      </c>
      <c r="D12" s="315">
        <v>79</v>
      </c>
      <c r="E12" s="315">
        <v>282</v>
      </c>
      <c r="F12" s="315">
        <v>5</v>
      </c>
      <c r="G12" s="315">
        <v>63</v>
      </c>
      <c r="H12" s="315">
        <v>79</v>
      </c>
      <c r="I12" s="315">
        <v>282</v>
      </c>
      <c r="J12" s="315">
        <v>0</v>
      </c>
      <c r="K12" s="315">
        <v>0</v>
      </c>
      <c r="L12" s="315">
        <v>0</v>
      </c>
      <c r="M12" s="315">
        <v>0</v>
      </c>
      <c r="N12" s="315">
        <v>0</v>
      </c>
      <c r="O12" s="315">
        <v>0</v>
      </c>
      <c r="P12" s="315">
        <v>0</v>
      </c>
      <c r="Q12" s="315">
        <v>0</v>
      </c>
      <c r="R12" s="315">
        <v>0</v>
      </c>
      <c r="S12" s="315">
        <v>0</v>
      </c>
      <c r="T12" s="315">
        <v>0</v>
      </c>
      <c r="U12" s="315">
        <v>0</v>
      </c>
    </row>
    <row r="13" spans="1:21" s="20" customFormat="1" ht="39" customHeight="1">
      <c r="A13" s="185" t="s">
        <v>612</v>
      </c>
      <c r="B13" s="315">
        <v>5</v>
      </c>
      <c r="C13" s="315">
        <v>49</v>
      </c>
      <c r="D13" s="315">
        <v>48</v>
      </c>
      <c r="E13" s="315">
        <v>283</v>
      </c>
      <c r="F13" s="315">
        <v>5</v>
      </c>
      <c r="G13" s="315">
        <v>49</v>
      </c>
      <c r="H13" s="315">
        <v>48</v>
      </c>
      <c r="I13" s="315">
        <v>283</v>
      </c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</row>
    <row r="14" spans="1:21" s="20" customFormat="1" ht="39" customHeight="1">
      <c r="A14" s="185" t="s">
        <v>591</v>
      </c>
      <c r="B14" s="315">
        <v>5</v>
      </c>
      <c r="C14" s="315">
        <v>38</v>
      </c>
      <c r="D14" s="315">
        <v>38</v>
      </c>
      <c r="E14" s="315">
        <v>283</v>
      </c>
      <c r="F14" s="315">
        <v>5</v>
      </c>
      <c r="G14" s="315">
        <v>38</v>
      </c>
      <c r="H14" s="315">
        <v>38</v>
      </c>
      <c r="I14" s="315">
        <v>283</v>
      </c>
      <c r="J14" s="315">
        <v>0</v>
      </c>
      <c r="K14" s="315">
        <v>0</v>
      </c>
      <c r="L14" s="315">
        <v>0</v>
      </c>
      <c r="M14" s="315">
        <v>0</v>
      </c>
      <c r="N14" s="315">
        <v>0</v>
      </c>
      <c r="O14" s="315">
        <v>0</v>
      </c>
      <c r="P14" s="315">
        <v>0</v>
      </c>
      <c r="Q14" s="315">
        <v>0</v>
      </c>
      <c r="R14" s="315">
        <v>0</v>
      </c>
      <c r="S14" s="315">
        <v>0</v>
      </c>
      <c r="T14" s="315">
        <v>0</v>
      </c>
      <c r="U14" s="315">
        <v>0</v>
      </c>
    </row>
    <row r="15" spans="1:21" s="344" customFormat="1" ht="39" customHeight="1">
      <c r="A15" s="342" t="s">
        <v>623</v>
      </c>
      <c r="B15" s="343">
        <v>5</v>
      </c>
      <c r="C15" s="343">
        <v>28</v>
      </c>
      <c r="D15" s="343">
        <v>37</v>
      </c>
      <c r="E15" s="343">
        <v>274</v>
      </c>
      <c r="F15" s="343">
        <v>5</v>
      </c>
      <c r="G15" s="343">
        <v>28</v>
      </c>
      <c r="H15" s="343">
        <v>37</v>
      </c>
      <c r="I15" s="343">
        <v>274</v>
      </c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</row>
    <row r="16" spans="1:21" s="20" customFormat="1" ht="13.5" customHeight="1">
      <c r="A16" s="29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</row>
    <row r="17" spans="1:21" s="21" customFormat="1" ht="19.5" customHeight="1">
      <c r="A17" s="36" t="s">
        <v>613</v>
      </c>
      <c r="B17" s="37"/>
      <c r="C17" s="37"/>
      <c r="D17" s="37"/>
      <c r="E17" s="37"/>
      <c r="F17" s="37"/>
      <c r="G17" s="37"/>
      <c r="H17" s="37"/>
      <c r="I17" s="36" t="s">
        <v>0</v>
      </c>
      <c r="J17" s="37"/>
      <c r="K17" s="37"/>
      <c r="L17" s="37"/>
      <c r="M17" s="36" t="s">
        <v>0</v>
      </c>
      <c r="N17" s="37"/>
      <c r="O17" s="37"/>
      <c r="P17" s="37"/>
      <c r="Q17" s="36" t="s">
        <v>0</v>
      </c>
      <c r="R17" s="37"/>
      <c r="S17" s="37"/>
      <c r="T17" s="37"/>
      <c r="U17" s="36" t="s">
        <v>0</v>
      </c>
    </row>
  </sheetData>
  <sheetProtection/>
  <mergeCells count="7">
    <mergeCell ref="R5:U5"/>
    <mergeCell ref="A2:F2"/>
    <mergeCell ref="A5:A6"/>
    <mergeCell ref="B5:E5"/>
    <mergeCell ref="F5:I5"/>
    <mergeCell ref="J5:M5"/>
    <mergeCell ref="N5:Q5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1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4" width="10.10546875" style="15" customWidth="1"/>
    <col min="5" max="8" width="8.77734375" style="15" customWidth="1"/>
    <col min="9" max="9" width="7.77734375" style="15" customWidth="1"/>
    <col min="10" max="11" width="8.77734375" style="15" customWidth="1"/>
    <col min="12" max="12" width="7.88671875" style="15" customWidth="1"/>
    <col min="13" max="22" width="8.77734375" style="15" customWidth="1"/>
    <col min="23" max="25" width="8.4453125" style="15" customWidth="1"/>
    <col min="26" max="16384" width="8.88671875" style="15" customWidth="1"/>
  </cols>
  <sheetData>
    <row r="2" spans="1:8" ht="18.75">
      <c r="A2" s="416" t="s">
        <v>590</v>
      </c>
      <c r="B2" s="416"/>
      <c r="C2" s="416"/>
      <c r="D2" s="416"/>
      <c r="E2" s="416"/>
      <c r="F2" s="416"/>
      <c r="G2" s="416"/>
      <c r="H2" s="416"/>
    </row>
    <row r="3" ht="14.25" customHeight="1"/>
    <row r="4" ht="18" customHeight="1">
      <c r="A4" s="3" t="s">
        <v>147</v>
      </c>
    </row>
    <row r="5" spans="1:25" s="27" customFormat="1" ht="30" customHeight="1">
      <c r="A5" s="423" t="s">
        <v>196</v>
      </c>
      <c r="B5" s="528" t="s">
        <v>566</v>
      </c>
      <c r="C5" s="450"/>
      <c r="D5" s="423"/>
      <c r="E5" s="451" t="s">
        <v>567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4" t="s">
        <v>568</v>
      </c>
      <c r="U5" s="424"/>
      <c r="V5" s="424"/>
      <c r="W5" s="424"/>
      <c r="X5" s="424"/>
      <c r="Y5" s="451"/>
    </row>
    <row r="6" spans="1:25" s="27" customFormat="1" ht="30" customHeight="1">
      <c r="A6" s="423"/>
      <c r="B6" s="113"/>
      <c r="C6" s="82" t="s">
        <v>116</v>
      </c>
      <c r="D6" s="82" t="s">
        <v>70</v>
      </c>
      <c r="E6" s="38" t="s">
        <v>569</v>
      </c>
      <c r="F6" s="38" t="s">
        <v>570</v>
      </c>
      <c r="G6" s="38" t="s">
        <v>571</v>
      </c>
      <c r="H6" s="38" t="s">
        <v>572</v>
      </c>
      <c r="I6" s="38" t="s">
        <v>573</v>
      </c>
      <c r="J6" s="38" t="s">
        <v>574</v>
      </c>
      <c r="K6" s="42" t="s">
        <v>575</v>
      </c>
      <c r="L6" s="38" t="s">
        <v>576</v>
      </c>
      <c r="M6" s="38" t="s">
        <v>577</v>
      </c>
      <c r="N6" s="38" t="s">
        <v>578</v>
      </c>
      <c r="O6" s="38" t="s">
        <v>579</v>
      </c>
      <c r="P6" s="38" t="s">
        <v>580</v>
      </c>
      <c r="Q6" s="38" t="s">
        <v>581</v>
      </c>
      <c r="R6" s="42" t="s">
        <v>582</v>
      </c>
      <c r="S6" s="42" t="s">
        <v>583</v>
      </c>
      <c r="T6" s="38" t="s">
        <v>584</v>
      </c>
      <c r="U6" s="38" t="s">
        <v>102</v>
      </c>
      <c r="V6" s="38" t="s">
        <v>103</v>
      </c>
      <c r="W6" s="38" t="s">
        <v>104</v>
      </c>
      <c r="X6" s="38" t="s">
        <v>105</v>
      </c>
      <c r="Y6" s="39" t="s">
        <v>106</v>
      </c>
    </row>
    <row r="7" spans="1:27" s="27" customFormat="1" ht="19.5" customHeight="1">
      <c r="A7" s="8" t="s">
        <v>146</v>
      </c>
      <c r="B7" s="66">
        <v>4917</v>
      </c>
      <c r="C7" s="66" t="s">
        <v>311</v>
      </c>
      <c r="D7" s="66" t="s">
        <v>311</v>
      </c>
      <c r="E7" s="60">
        <v>2640</v>
      </c>
      <c r="F7" s="60">
        <v>488</v>
      </c>
      <c r="G7" s="60">
        <v>591</v>
      </c>
      <c r="H7" s="526">
        <v>492</v>
      </c>
      <c r="I7" s="526"/>
      <c r="J7" s="60">
        <v>322</v>
      </c>
      <c r="K7" s="134">
        <v>20</v>
      </c>
      <c r="L7" s="60">
        <v>218</v>
      </c>
      <c r="M7" s="60">
        <v>126</v>
      </c>
      <c r="N7" s="60">
        <v>20</v>
      </c>
      <c r="O7" s="66" t="s">
        <v>311</v>
      </c>
      <c r="P7" s="66" t="s">
        <v>311</v>
      </c>
      <c r="Q7" s="62" t="s">
        <v>311</v>
      </c>
      <c r="R7" s="62" t="s">
        <v>311</v>
      </c>
      <c r="S7" s="62" t="s">
        <v>311</v>
      </c>
      <c r="T7" s="60" t="s">
        <v>311</v>
      </c>
      <c r="U7" s="60" t="s">
        <v>311</v>
      </c>
      <c r="V7" s="60" t="s">
        <v>311</v>
      </c>
      <c r="W7" s="60" t="s">
        <v>311</v>
      </c>
      <c r="X7" s="60" t="s">
        <v>311</v>
      </c>
      <c r="Y7" s="60" t="s">
        <v>311</v>
      </c>
      <c r="Z7" s="106"/>
      <c r="AA7" s="106"/>
    </row>
    <row r="8" spans="1:27" s="27" customFormat="1" ht="19.5" customHeight="1">
      <c r="A8" s="8" t="s">
        <v>160</v>
      </c>
      <c r="B8" s="66">
        <v>5096</v>
      </c>
      <c r="C8" s="66" t="s">
        <v>311</v>
      </c>
      <c r="D8" s="66" t="s">
        <v>311</v>
      </c>
      <c r="E8" s="60">
        <v>2675</v>
      </c>
      <c r="F8" s="60">
        <v>548</v>
      </c>
      <c r="G8" s="60">
        <v>609</v>
      </c>
      <c r="H8" s="527">
        <v>505</v>
      </c>
      <c r="I8" s="527"/>
      <c r="J8" s="60">
        <v>340</v>
      </c>
      <c r="K8" s="60">
        <v>22</v>
      </c>
      <c r="L8" s="60">
        <v>241</v>
      </c>
      <c r="M8" s="60">
        <v>134</v>
      </c>
      <c r="N8" s="60">
        <v>22</v>
      </c>
      <c r="O8" s="66" t="s">
        <v>311</v>
      </c>
      <c r="P8" s="66" t="s">
        <v>311</v>
      </c>
      <c r="Q8" s="62" t="s">
        <v>311</v>
      </c>
      <c r="R8" s="62" t="s">
        <v>311</v>
      </c>
      <c r="S8" s="62" t="s">
        <v>311</v>
      </c>
      <c r="T8" s="60" t="s">
        <v>311</v>
      </c>
      <c r="U8" s="60" t="s">
        <v>311</v>
      </c>
      <c r="V8" s="60" t="s">
        <v>311</v>
      </c>
      <c r="W8" s="60" t="s">
        <v>311</v>
      </c>
      <c r="X8" s="60" t="s">
        <v>311</v>
      </c>
      <c r="Y8" s="60" t="s">
        <v>311</v>
      </c>
      <c r="Z8" s="106"/>
      <c r="AA8" s="106"/>
    </row>
    <row r="9" spans="1:26" s="3" customFormat="1" ht="19.5" customHeight="1">
      <c r="A9" s="8" t="s">
        <v>171</v>
      </c>
      <c r="B9" s="66">
        <v>5830</v>
      </c>
      <c r="C9" s="66" t="s">
        <v>311</v>
      </c>
      <c r="D9" s="66" t="s">
        <v>311</v>
      </c>
      <c r="E9" s="60">
        <v>2950</v>
      </c>
      <c r="F9" s="60">
        <v>669</v>
      </c>
      <c r="G9" s="60">
        <v>721</v>
      </c>
      <c r="H9" s="57">
        <v>503</v>
      </c>
      <c r="I9" s="57">
        <v>37</v>
      </c>
      <c r="J9" s="60">
        <v>371</v>
      </c>
      <c r="K9" s="60">
        <v>27</v>
      </c>
      <c r="L9" s="60">
        <v>268</v>
      </c>
      <c r="M9" s="60">
        <v>154</v>
      </c>
      <c r="N9" s="60">
        <v>24</v>
      </c>
      <c r="O9" s="66" t="s">
        <v>311</v>
      </c>
      <c r="P9" s="66" t="s">
        <v>311</v>
      </c>
      <c r="Q9" s="62" t="s">
        <v>311</v>
      </c>
      <c r="R9" s="62" t="s">
        <v>311</v>
      </c>
      <c r="S9" s="62" t="s">
        <v>311</v>
      </c>
      <c r="T9" s="60">
        <v>620</v>
      </c>
      <c r="U9" s="60">
        <v>1127</v>
      </c>
      <c r="V9" s="60">
        <v>948</v>
      </c>
      <c r="W9" s="60">
        <v>791</v>
      </c>
      <c r="X9" s="60">
        <v>951</v>
      </c>
      <c r="Y9" s="60">
        <v>1393</v>
      </c>
      <c r="Z9" s="106"/>
    </row>
    <row r="10" spans="1:27" s="27" customFormat="1" ht="19.5" customHeight="1">
      <c r="A10" s="8" t="s">
        <v>180</v>
      </c>
      <c r="B10" s="66">
        <v>6437</v>
      </c>
      <c r="C10" s="66" t="s">
        <v>311</v>
      </c>
      <c r="D10" s="66" t="s">
        <v>311</v>
      </c>
      <c r="E10" s="60">
        <v>3214</v>
      </c>
      <c r="F10" s="60">
        <v>777</v>
      </c>
      <c r="G10" s="60">
        <v>790</v>
      </c>
      <c r="H10" s="57">
        <v>568</v>
      </c>
      <c r="I10" s="57">
        <v>44</v>
      </c>
      <c r="J10" s="60">
        <v>374</v>
      </c>
      <c r="K10" s="60">
        <v>27</v>
      </c>
      <c r="L10" s="60">
        <v>322</v>
      </c>
      <c r="M10" s="60">
        <v>165</v>
      </c>
      <c r="N10" s="60">
        <v>24</v>
      </c>
      <c r="O10" s="66">
        <v>46</v>
      </c>
      <c r="P10" s="66">
        <v>12</v>
      </c>
      <c r="Q10" s="62">
        <v>8</v>
      </c>
      <c r="R10" s="62">
        <v>37</v>
      </c>
      <c r="S10" s="62">
        <v>29</v>
      </c>
      <c r="T10" s="60">
        <v>642</v>
      </c>
      <c r="U10" s="60">
        <v>1199</v>
      </c>
      <c r="V10" s="60">
        <v>1027</v>
      </c>
      <c r="W10" s="60">
        <v>880</v>
      </c>
      <c r="X10" s="60">
        <v>1090</v>
      </c>
      <c r="Y10" s="60">
        <v>1599</v>
      </c>
      <c r="Z10" s="106"/>
      <c r="AA10" s="106"/>
    </row>
    <row r="11" spans="1:27" s="27" customFormat="1" ht="19.5" customHeight="1">
      <c r="A11" s="8" t="s">
        <v>312</v>
      </c>
      <c r="B11" s="66">
        <v>7104</v>
      </c>
      <c r="C11" s="66">
        <v>4425</v>
      </c>
      <c r="D11" s="66">
        <v>2679</v>
      </c>
      <c r="E11" s="60">
        <v>3517</v>
      </c>
      <c r="F11" s="60">
        <v>873</v>
      </c>
      <c r="G11" s="60">
        <v>853</v>
      </c>
      <c r="H11" s="57">
        <v>619</v>
      </c>
      <c r="I11" s="57">
        <v>65</v>
      </c>
      <c r="J11" s="60">
        <v>420</v>
      </c>
      <c r="K11" s="60">
        <v>27</v>
      </c>
      <c r="L11" s="60">
        <v>370</v>
      </c>
      <c r="M11" s="60">
        <v>181</v>
      </c>
      <c r="N11" s="60">
        <v>29</v>
      </c>
      <c r="O11" s="66">
        <v>56</v>
      </c>
      <c r="P11" s="66">
        <v>14</v>
      </c>
      <c r="Q11" s="62">
        <v>8</v>
      </c>
      <c r="R11" s="62">
        <v>42</v>
      </c>
      <c r="S11" s="62">
        <v>30</v>
      </c>
      <c r="T11" s="60">
        <v>691</v>
      </c>
      <c r="U11" s="60">
        <v>1293</v>
      </c>
      <c r="V11" s="60">
        <v>1156</v>
      </c>
      <c r="W11" s="60">
        <v>972</v>
      </c>
      <c r="X11" s="60">
        <v>1215</v>
      </c>
      <c r="Y11" s="60">
        <v>1777</v>
      </c>
      <c r="Z11" s="106"/>
      <c r="AA11" s="106"/>
    </row>
    <row r="12" spans="1:27" s="21" customFormat="1" ht="19.5" customHeight="1">
      <c r="A12" s="44" t="s">
        <v>313</v>
      </c>
      <c r="B12" s="62">
        <v>7622</v>
      </c>
      <c r="C12" s="62">
        <v>4656</v>
      </c>
      <c r="D12" s="62">
        <v>2966</v>
      </c>
      <c r="E12" s="336">
        <v>3685</v>
      </c>
      <c r="F12" s="336">
        <v>1009</v>
      </c>
      <c r="G12" s="336">
        <v>911</v>
      </c>
      <c r="H12" s="336">
        <v>710</v>
      </c>
      <c r="I12" s="336">
        <v>64</v>
      </c>
      <c r="J12" s="336">
        <v>429</v>
      </c>
      <c r="K12" s="336">
        <v>31</v>
      </c>
      <c r="L12" s="336">
        <v>400</v>
      </c>
      <c r="M12" s="336">
        <v>189</v>
      </c>
      <c r="N12" s="336">
        <v>33</v>
      </c>
      <c r="O12" s="336">
        <v>57</v>
      </c>
      <c r="P12" s="336">
        <v>16</v>
      </c>
      <c r="Q12" s="336">
        <v>10</v>
      </c>
      <c r="R12" s="336">
        <v>45</v>
      </c>
      <c r="S12" s="336">
        <v>33</v>
      </c>
      <c r="T12" s="336">
        <v>757</v>
      </c>
      <c r="U12" s="336">
        <v>1325</v>
      </c>
      <c r="V12" s="336">
        <v>1241</v>
      </c>
      <c r="W12" s="336">
        <v>1040</v>
      </c>
      <c r="X12" s="336">
        <v>1328</v>
      </c>
      <c r="Y12" s="336">
        <v>1931</v>
      </c>
      <c r="Z12" s="51"/>
      <c r="AA12" s="51"/>
    </row>
    <row r="13" spans="1:27" s="21" customFormat="1" ht="19.5" customHeight="1">
      <c r="A13" s="44" t="s">
        <v>617</v>
      </c>
      <c r="B13" s="62">
        <v>8014</v>
      </c>
      <c r="C13" s="62">
        <v>4787</v>
      </c>
      <c r="D13" s="62">
        <v>3227</v>
      </c>
      <c r="E13" s="62">
        <v>3909</v>
      </c>
      <c r="F13" s="62">
        <v>1054</v>
      </c>
      <c r="G13" s="62">
        <v>948</v>
      </c>
      <c r="H13" s="62">
        <v>761</v>
      </c>
      <c r="I13" s="62">
        <v>71</v>
      </c>
      <c r="J13" s="62">
        <v>430</v>
      </c>
      <c r="K13" s="62">
        <v>33</v>
      </c>
      <c r="L13" s="62">
        <v>428</v>
      </c>
      <c r="M13" s="62">
        <v>190</v>
      </c>
      <c r="N13" s="62">
        <v>39</v>
      </c>
      <c r="O13" s="62">
        <v>53</v>
      </c>
      <c r="P13" s="62">
        <v>19</v>
      </c>
      <c r="Q13" s="62">
        <v>9</v>
      </c>
      <c r="R13" s="62">
        <v>43</v>
      </c>
      <c r="S13" s="62">
        <v>27</v>
      </c>
      <c r="T13" s="62">
        <v>734</v>
      </c>
      <c r="U13" s="62">
        <v>1272</v>
      </c>
      <c r="V13" s="62">
        <v>1357</v>
      </c>
      <c r="W13" s="62">
        <v>1124</v>
      </c>
      <c r="X13" s="62">
        <v>1501</v>
      </c>
      <c r="Y13" s="62">
        <v>2026</v>
      </c>
      <c r="Z13" s="51"/>
      <c r="AA13" s="51"/>
    </row>
    <row r="14" spans="1:27" s="21" customFormat="1" ht="19.5" customHeight="1">
      <c r="A14" s="44" t="s">
        <v>591</v>
      </c>
      <c r="B14" s="62">
        <v>8698</v>
      </c>
      <c r="C14" s="62">
        <v>5117</v>
      </c>
      <c r="D14" s="62">
        <v>3581</v>
      </c>
      <c r="E14" s="62">
        <v>4288</v>
      </c>
      <c r="F14" s="62">
        <v>1105</v>
      </c>
      <c r="G14" s="62">
        <v>995</v>
      </c>
      <c r="H14" s="62">
        <v>853</v>
      </c>
      <c r="I14" s="62">
        <v>78</v>
      </c>
      <c r="J14" s="62">
        <v>445</v>
      </c>
      <c r="K14" s="62">
        <v>32</v>
      </c>
      <c r="L14" s="62">
        <v>509</v>
      </c>
      <c r="M14" s="62">
        <v>198</v>
      </c>
      <c r="N14" s="62">
        <v>38</v>
      </c>
      <c r="O14" s="62">
        <v>51</v>
      </c>
      <c r="P14" s="62">
        <v>23</v>
      </c>
      <c r="Q14" s="62">
        <v>7</v>
      </c>
      <c r="R14" s="62">
        <v>47</v>
      </c>
      <c r="S14" s="62">
        <v>29</v>
      </c>
      <c r="T14" s="62">
        <v>759</v>
      </c>
      <c r="U14" s="62">
        <v>1330</v>
      </c>
      <c r="V14" s="62">
        <v>1490</v>
      </c>
      <c r="W14" s="62">
        <v>1264</v>
      </c>
      <c r="X14" s="62">
        <v>1675</v>
      </c>
      <c r="Y14" s="62">
        <v>2180</v>
      </c>
      <c r="Z14" s="51"/>
      <c r="AA14" s="51"/>
    </row>
    <row r="15" spans="1:27" s="21" customFormat="1" ht="19.5" customHeight="1">
      <c r="A15" s="44" t="s">
        <v>628</v>
      </c>
      <c r="B15" s="62">
        <v>8889</v>
      </c>
      <c r="C15" s="62">
        <v>5217</v>
      </c>
      <c r="D15" s="62">
        <v>3672</v>
      </c>
      <c r="E15" s="62">
        <v>4362</v>
      </c>
      <c r="F15" s="62">
        <v>1119</v>
      </c>
      <c r="G15" s="62">
        <v>1010</v>
      </c>
      <c r="H15" s="62">
        <v>886</v>
      </c>
      <c r="I15" s="62">
        <v>84</v>
      </c>
      <c r="J15" s="62">
        <v>475</v>
      </c>
      <c r="K15" s="62">
        <v>34</v>
      </c>
      <c r="L15" s="62">
        <v>509</v>
      </c>
      <c r="M15" s="62">
        <v>217</v>
      </c>
      <c r="N15" s="62">
        <v>34</v>
      </c>
      <c r="O15" s="62">
        <v>54</v>
      </c>
      <c r="P15" s="62">
        <v>21</v>
      </c>
      <c r="Q15" s="62">
        <v>9</v>
      </c>
      <c r="R15" s="62">
        <v>47</v>
      </c>
      <c r="S15" s="62">
        <v>28</v>
      </c>
      <c r="T15" s="62">
        <v>735</v>
      </c>
      <c r="U15" s="62">
        <v>1256</v>
      </c>
      <c r="V15" s="62">
        <v>1530</v>
      </c>
      <c r="W15" s="62">
        <v>1339</v>
      </c>
      <c r="X15" s="62">
        <v>1754</v>
      </c>
      <c r="Y15" s="62">
        <v>2275</v>
      </c>
      <c r="Z15" s="51"/>
      <c r="AA15" s="51"/>
    </row>
    <row r="16" spans="1:25" s="3" customFormat="1" ht="11.25" customHeight="1">
      <c r="A16" s="143"/>
      <c r="B16" s="159"/>
      <c r="C16" s="62"/>
      <c r="D16" s="62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</row>
    <row r="17" spans="1:4" ht="13.5">
      <c r="A17" s="508" t="s">
        <v>616</v>
      </c>
      <c r="B17" s="508"/>
      <c r="C17" s="508"/>
      <c r="D17" s="104"/>
    </row>
    <row r="18" spans="2:4" ht="13.5">
      <c r="B18" s="104"/>
      <c r="C18" s="104"/>
      <c r="D18" s="104"/>
    </row>
    <row r="19" spans="2:4" ht="13.5">
      <c r="B19" s="104"/>
      <c r="C19" s="104"/>
      <c r="D19" s="104"/>
    </row>
    <row r="20" spans="2:4" ht="13.5">
      <c r="B20" s="104"/>
      <c r="C20" s="104"/>
      <c r="D20" s="104"/>
    </row>
    <row r="21" spans="2:4" ht="13.5">
      <c r="B21" s="104"/>
      <c r="C21" s="104"/>
      <c r="D21" s="104"/>
    </row>
    <row r="22" spans="2:4" ht="13.5">
      <c r="B22" s="104"/>
      <c r="C22" s="104"/>
      <c r="D22" s="104"/>
    </row>
    <row r="23" spans="2:4" ht="13.5">
      <c r="B23" s="104"/>
      <c r="C23" s="104"/>
      <c r="D23" s="104"/>
    </row>
    <row r="24" spans="2:4" ht="13.5">
      <c r="B24" s="104"/>
      <c r="C24" s="104"/>
      <c r="D24" s="104"/>
    </row>
    <row r="25" spans="2:4" ht="13.5">
      <c r="B25" s="104"/>
      <c r="C25" s="104"/>
      <c r="D25" s="104"/>
    </row>
    <row r="26" spans="2:4" ht="13.5">
      <c r="B26" s="104"/>
      <c r="C26" s="104"/>
      <c r="D26" s="104"/>
    </row>
    <row r="27" spans="2:4" ht="13.5">
      <c r="B27" s="104"/>
      <c r="C27" s="104"/>
      <c r="D27" s="104"/>
    </row>
    <row r="28" spans="2:4" ht="13.5">
      <c r="B28" s="104"/>
      <c r="C28" s="104"/>
      <c r="D28" s="104"/>
    </row>
    <row r="29" spans="2:4" ht="13.5">
      <c r="B29" s="104"/>
      <c r="C29" s="104"/>
      <c r="D29" s="104"/>
    </row>
    <row r="30" spans="2:4" ht="13.5">
      <c r="B30" s="104"/>
      <c r="C30" s="104"/>
      <c r="D30" s="104"/>
    </row>
    <row r="31" spans="2:4" ht="13.5">
      <c r="B31" s="104"/>
      <c r="C31" s="104"/>
      <c r="D31" s="104"/>
    </row>
  </sheetData>
  <sheetProtection/>
  <mergeCells count="8">
    <mergeCell ref="T5:Y5"/>
    <mergeCell ref="H7:I7"/>
    <mergeCell ref="H8:I8"/>
    <mergeCell ref="A17:C17"/>
    <mergeCell ref="A2:H2"/>
    <mergeCell ref="A5:A6"/>
    <mergeCell ref="B5:D5"/>
    <mergeCell ref="E5:S5"/>
  </mergeCells>
  <printOptions gridLines="1" horizontalCentered="1"/>
  <pageMargins left="0.15748031496062992" right="0.15748031496062992" top="0.7480314960629921" bottom="0.4724409448818898" header="0.5118110236220472" footer="0.5118110236220472"/>
  <pageSetup fitToHeight="1" fitToWidth="1" horizontalDpi="300" verticalDpi="3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8"/>
  <sheetViews>
    <sheetView zoomScalePageLayoutView="0" workbookViewId="0" topLeftCell="A5">
      <selection activeCell="A12" sqref="A12"/>
    </sheetView>
  </sheetViews>
  <sheetFormatPr defaultColWidth="8.88671875" defaultRowHeight="13.5"/>
  <cols>
    <col min="1" max="1" width="10.3359375" style="15" customWidth="1"/>
    <col min="2" max="2" width="10.5546875" style="15" customWidth="1"/>
    <col min="3" max="5" width="12.10546875" style="15" customWidth="1"/>
    <col min="6" max="6" width="10.5546875" style="15" customWidth="1"/>
    <col min="7" max="7" width="13.99609375" style="15" customWidth="1"/>
    <col min="8" max="9" width="13.10546875" style="15" customWidth="1"/>
    <col min="10" max="16384" width="8.88671875" style="15" customWidth="1"/>
  </cols>
  <sheetData>
    <row r="2" spans="1:7" ht="18.75" customHeight="1">
      <c r="A2" s="455" t="s">
        <v>388</v>
      </c>
      <c r="B2" s="455"/>
      <c r="C2" s="455"/>
      <c r="D2" s="455"/>
      <c r="E2" s="455"/>
      <c r="F2" s="455"/>
      <c r="G2" s="455"/>
    </row>
    <row r="3" spans="1:7" ht="13.5">
      <c r="A3" s="58" t="s">
        <v>0</v>
      </c>
      <c r="B3" s="31"/>
      <c r="C3" s="31"/>
      <c r="D3" s="31"/>
      <c r="E3" s="31"/>
      <c r="F3" s="31"/>
      <c r="G3" s="31"/>
    </row>
    <row r="4" spans="1:7" ht="13.5" customHeight="1" hidden="1">
      <c r="A4" s="31"/>
      <c r="B4" s="31"/>
      <c r="C4" s="31"/>
      <c r="D4" s="31"/>
      <c r="E4" s="31"/>
      <c r="F4" s="31"/>
      <c r="G4" s="31"/>
    </row>
    <row r="5" spans="1:7" s="21" customFormat="1" ht="20.25" customHeight="1">
      <c r="A5" s="36" t="s">
        <v>410</v>
      </c>
      <c r="B5" s="37"/>
      <c r="C5" s="37"/>
      <c r="D5" s="37"/>
      <c r="E5" s="37"/>
      <c r="F5" s="37"/>
      <c r="G5" s="37"/>
    </row>
    <row r="6" spans="1:9" s="21" customFormat="1" ht="24.75" customHeight="1">
      <c r="A6" s="423" t="s">
        <v>196</v>
      </c>
      <c r="B6" s="451" t="s">
        <v>364</v>
      </c>
      <c r="C6" s="430"/>
      <c r="D6" s="424" t="s">
        <v>411</v>
      </c>
      <c r="E6" s="424"/>
      <c r="F6" s="71" t="s">
        <v>412</v>
      </c>
      <c r="G6" s="192"/>
      <c r="H6" s="424" t="s">
        <v>183</v>
      </c>
      <c r="I6" s="451"/>
    </row>
    <row r="7" spans="1:9" s="21" customFormat="1" ht="24.75" customHeight="1">
      <c r="A7" s="423"/>
      <c r="B7" s="38" t="s">
        <v>413</v>
      </c>
      <c r="C7" s="38" t="s">
        <v>185</v>
      </c>
      <c r="D7" s="38" t="s">
        <v>184</v>
      </c>
      <c r="E7" s="38" t="s">
        <v>185</v>
      </c>
      <c r="F7" s="38" t="s">
        <v>413</v>
      </c>
      <c r="G7" s="38" t="s">
        <v>185</v>
      </c>
      <c r="H7" s="38" t="s">
        <v>184</v>
      </c>
      <c r="I7" s="39" t="s">
        <v>185</v>
      </c>
    </row>
    <row r="8" spans="1:9" s="21" customFormat="1" ht="26.25" customHeight="1">
      <c r="A8" s="8" t="s">
        <v>180</v>
      </c>
      <c r="B8" s="337">
        <v>684</v>
      </c>
      <c r="C8" s="337">
        <v>1801</v>
      </c>
      <c r="D8" s="336">
        <v>245</v>
      </c>
      <c r="E8" s="336">
        <v>611</v>
      </c>
      <c r="F8" s="337">
        <v>439</v>
      </c>
      <c r="G8" s="337">
        <v>1190</v>
      </c>
      <c r="H8" s="75" t="s">
        <v>158</v>
      </c>
      <c r="I8" s="75" t="s">
        <v>158</v>
      </c>
    </row>
    <row r="9" spans="1:9" s="21" customFormat="1" ht="26.25" customHeight="1">
      <c r="A9" s="8" t="s">
        <v>312</v>
      </c>
      <c r="B9" s="337">
        <v>800</v>
      </c>
      <c r="C9" s="337">
        <v>2118</v>
      </c>
      <c r="D9" s="336">
        <v>286</v>
      </c>
      <c r="E9" s="336">
        <v>719</v>
      </c>
      <c r="F9" s="337">
        <v>514</v>
      </c>
      <c r="G9" s="337">
        <v>1399</v>
      </c>
      <c r="H9" s="74">
        <v>0</v>
      </c>
      <c r="I9" s="74">
        <v>0</v>
      </c>
    </row>
    <row r="10" spans="1:9" s="21" customFormat="1" ht="26.25" customHeight="1">
      <c r="A10" s="44" t="s">
        <v>313</v>
      </c>
      <c r="B10" s="336">
        <v>885</v>
      </c>
      <c r="C10" s="336">
        <v>2326</v>
      </c>
      <c r="D10" s="336">
        <v>291</v>
      </c>
      <c r="E10" s="336">
        <v>734</v>
      </c>
      <c r="F10" s="336">
        <v>594</v>
      </c>
      <c r="G10" s="336">
        <v>1592</v>
      </c>
      <c r="H10" s="336">
        <v>0</v>
      </c>
      <c r="I10" s="336">
        <v>0</v>
      </c>
    </row>
    <row r="11" spans="1:9" s="21" customFormat="1" ht="26.25" customHeight="1">
      <c r="A11" s="44" t="s">
        <v>591</v>
      </c>
      <c r="B11" s="315">
        <v>1106</v>
      </c>
      <c r="C11" s="315">
        <v>2986</v>
      </c>
      <c r="D11" s="315">
        <v>388</v>
      </c>
      <c r="E11" s="315">
        <v>980</v>
      </c>
      <c r="F11" s="315">
        <v>718</v>
      </c>
      <c r="G11" s="315">
        <v>1916</v>
      </c>
      <c r="H11" s="336">
        <v>0</v>
      </c>
      <c r="I11" s="336">
        <v>0</v>
      </c>
    </row>
    <row r="12" spans="1:9" s="138" customFormat="1" ht="22.5" customHeight="1">
      <c r="A12" s="44" t="s">
        <v>628</v>
      </c>
      <c r="B12" s="338">
        <v>1081</v>
      </c>
      <c r="C12" s="339">
        <v>2766</v>
      </c>
      <c r="D12" s="317">
        <v>457</v>
      </c>
      <c r="E12" s="317">
        <v>1130</v>
      </c>
      <c r="F12" s="317">
        <v>624</v>
      </c>
      <c r="G12" s="317">
        <v>1636</v>
      </c>
      <c r="H12" s="317">
        <v>0</v>
      </c>
      <c r="I12" s="317">
        <v>0</v>
      </c>
    </row>
    <row r="13" spans="1:9" s="138" customFormat="1" ht="15" customHeight="1">
      <c r="A13" s="298"/>
      <c r="B13" s="339"/>
      <c r="C13" s="339"/>
      <c r="D13" s="317"/>
      <c r="E13" s="317"/>
      <c r="F13" s="317"/>
      <c r="G13" s="317"/>
      <c r="H13" s="317"/>
      <c r="I13" s="317"/>
    </row>
    <row r="14" spans="1:27" s="5" customFormat="1" ht="21.75" customHeight="1">
      <c r="A14" s="97" t="s">
        <v>194</v>
      </c>
      <c r="B14" s="86">
        <f>D14+F14</f>
        <v>85</v>
      </c>
      <c r="C14" s="86">
        <f>E14+G14</f>
        <v>212</v>
      </c>
      <c r="D14" s="86">
        <v>27</v>
      </c>
      <c r="E14" s="86">
        <v>67</v>
      </c>
      <c r="F14" s="86">
        <v>58</v>
      </c>
      <c r="G14" s="86">
        <v>145</v>
      </c>
      <c r="H14" s="86">
        <v>0</v>
      </c>
      <c r="I14" s="86">
        <v>0</v>
      </c>
      <c r="J14" s="13"/>
      <c r="K14" s="13"/>
      <c r="L14" s="13"/>
      <c r="M14" s="13"/>
      <c r="N14" s="12"/>
      <c r="O14" s="13"/>
      <c r="P14" s="12"/>
      <c r="Q14" s="12"/>
      <c r="R14" s="12"/>
      <c r="S14" s="12"/>
      <c r="T14" s="12"/>
      <c r="U14" s="12"/>
      <c r="V14" s="12"/>
      <c r="W14" s="13"/>
      <c r="X14" s="13"/>
      <c r="Y14" s="13"/>
      <c r="Z14" s="13"/>
      <c r="AA14" s="13"/>
    </row>
    <row r="15" spans="1:27" s="5" customFormat="1" ht="21.75" customHeight="1">
      <c r="A15" s="97" t="s">
        <v>236</v>
      </c>
      <c r="B15" s="86">
        <f>D15+F15</f>
        <v>67</v>
      </c>
      <c r="C15" s="86">
        <f aca="true" t="shared" si="0" ref="C15:C26">E15+G15</f>
        <v>155</v>
      </c>
      <c r="D15" s="116">
        <v>26</v>
      </c>
      <c r="E15" s="116">
        <v>54</v>
      </c>
      <c r="F15" s="86">
        <v>41</v>
      </c>
      <c r="G15" s="86">
        <v>101</v>
      </c>
      <c r="H15" s="86">
        <v>0</v>
      </c>
      <c r="I15" s="86">
        <v>0</v>
      </c>
      <c r="J15" s="13"/>
      <c r="K15" s="13"/>
      <c r="L15" s="13"/>
      <c r="M15" s="13"/>
      <c r="N15" s="12"/>
      <c r="O15" s="13"/>
      <c r="P15" s="12"/>
      <c r="Q15" s="12"/>
      <c r="R15" s="12"/>
      <c r="S15" s="12"/>
      <c r="T15" s="13"/>
      <c r="U15" s="13"/>
      <c r="V15" s="12"/>
      <c r="W15" s="13"/>
      <c r="X15" s="13"/>
      <c r="Y15" s="13"/>
      <c r="Z15" s="13"/>
      <c r="AA15" s="13"/>
    </row>
    <row r="16" spans="1:27" s="5" customFormat="1" ht="21.75" customHeight="1">
      <c r="A16" s="97" t="s">
        <v>237</v>
      </c>
      <c r="B16" s="86">
        <f aca="true" t="shared" si="1" ref="B16:B26">D16+F16</f>
        <v>55</v>
      </c>
      <c r="C16" s="86">
        <f t="shared" si="0"/>
        <v>136</v>
      </c>
      <c r="D16" s="116">
        <v>32</v>
      </c>
      <c r="E16" s="116">
        <v>75</v>
      </c>
      <c r="F16" s="86">
        <v>23</v>
      </c>
      <c r="G16" s="86">
        <v>61</v>
      </c>
      <c r="H16" s="86">
        <v>0</v>
      </c>
      <c r="I16" s="86">
        <v>0</v>
      </c>
      <c r="J16" s="13"/>
      <c r="K16" s="13"/>
      <c r="L16" s="13"/>
      <c r="M16" s="13"/>
      <c r="N16" s="12"/>
      <c r="O16" s="13"/>
      <c r="P16" s="12"/>
      <c r="Q16" s="12"/>
      <c r="R16" s="12"/>
      <c r="S16" s="12"/>
      <c r="T16" s="13"/>
      <c r="U16" s="13"/>
      <c r="V16" s="12"/>
      <c r="W16" s="13"/>
      <c r="X16" s="13"/>
      <c r="Y16" s="13"/>
      <c r="Z16" s="13"/>
      <c r="AA16" s="13"/>
    </row>
    <row r="17" spans="1:27" s="5" customFormat="1" ht="21.75" customHeight="1">
      <c r="A17" s="97" t="s">
        <v>238</v>
      </c>
      <c r="B17" s="86">
        <f t="shared" si="1"/>
        <v>136</v>
      </c>
      <c r="C17" s="86">
        <f t="shared" si="0"/>
        <v>350</v>
      </c>
      <c r="D17" s="116">
        <v>61</v>
      </c>
      <c r="E17" s="116">
        <v>146</v>
      </c>
      <c r="F17" s="86">
        <v>75</v>
      </c>
      <c r="G17" s="86">
        <v>204</v>
      </c>
      <c r="H17" s="86">
        <v>0</v>
      </c>
      <c r="I17" s="86">
        <v>0</v>
      </c>
      <c r="J17" s="13"/>
      <c r="K17" s="13"/>
      <c r="L17" s="13"/>
      <c r="M17" s="13"/>
      <c r="N17" s="12"/>
      <c r="O17" s="13"/>
      <c r="P17" s="12"/>
      <c r="Q17" s="12"/>
      <c r="R17" s="12"/>
      <c r="S17" s="12"/>
      <c r="T17" s="13"/>
      <c r="U17" s="13"/>
      <c r="V17" s="12"/>
      <c r="W17" s="13"/>
      <c r="X17" s="13"/>
      <c r="Y17" s="13"/>
      <c r="Z17" s="13"/>
      <c r="AA17" s="13"/>
    </row>
    <row r="18" spans="1:27" s="5" customFormat="1" ht="21.75" customHeight="1">
      <c r="A18" s="97" t="s">
        <v>239</v>
      </c>
      <c r="B18" s="86">
        <f t="shared" si="1"/>
        <v>101</v>
      </c>
      <c r="C18" s="86">
        <f t="shared" si="0"/>
        <v>256</v>
      </c>
      <c r="D18" s="116">
        <v>30</v>
      </c>
      <c r="E18" s="116">
        <v>74</v>
      </c>
      <c r="F18" s="86">
        <v>71</v>
      </c>
      <c r="G18" s="86">
        <v>182</v>
      </c>
      <c r="H18" s="86">
        <v>0</v>
      </c>
      <c r="I18" s="86">
        <v>0</v>
      </c>
      <c r="J18" s="13"/>
      <c r="K18" s="13"/>
      <c r="L18" s="13"/>
      <c r="M18" s="13"/>
      <c r="N18" s="12"/>
      <c r="O18" s="13"/>
      <c r="P18" s="12"/>
      <c r="Q18" s="12"/>
      <c r="R18" s="12"/>
      <c r="S18" s="12"/>
      <c r="T18" s="13"/>
      <c r="U18" s="13"/>
      <c r="V18" s="12"/>
      <c r="W18" s="13"/>
      <c r="X18" s="13"/>
      <c r="Y18" s="13"/>
      <c r="Z18" s="13"/>
      <c r="AA18" s="13"/>
    </row>
    <row r="19" spans="1:27" s="5" customFormat="1" ht="21.75" customHeight="1">
      <c r="A19" s="97" t="s">
        <v>240</v>
      </c>
      <c r="B19" s="86">
        <f t="shared" si="1"/>
        <v>85</v>
      </c>
      <c r="C19" s="86">
        <f t="shared" si="0"/>
        <v>214</v>
      </c>
      <c r="D19" s="116">
        <v>33</v>
      </c>
      <c r="E19" s="116">
        <v>81</v>
      </c>
      <c r="F19" s="86">
        <v>52</v>
      </c>
      <c r="G19" s="86">
        <v>133</v>
      </c>
      <c r="H19" s="86">
        <v>0</v>
      </c>
      <c r="I19" s="86">
        <v>0</v>
      </c>
      <c r="J19" s="13"/>
      <c r="K19" s="13"/>
      <c r="L19" s="13"/>
      <c r="M19" s="13"/>
      <c r="N19" s="12"/>
      <c r="O19" s="13"/>
      <c r="P19" s="12"/>
      <c r="Q19" s="12"/>
      <c r="R19" s="12"/>
      <c r="S19" s="12"/>
      <c r="T19" s="13"/>
      <c r="U19" s="13"/>
      <c r="V19" s="12"/>
      <c r="W19" s="13"/>
      <c r="X19" s="13"/>
      <c r="Y19" s="13"/>
      <c r="Z19" s="13"/>
      <c r="AA19" s="13"/>
    </row>
    <row r="20" spans="1:27" s="5" customFormat="1" ht="21.75" customHeight="1">
      <c r="A20" s="97" t="s">
        <v>241</v>
      </c>
      <c r="B20" s="86">
        <f t="shared" si="1"/>
        <v>126</v>
      </c>
      <c r="C20" s="86">
        <f t="shared" si="0"/>
        <v>322</v>
      </c>
      <c r="D20" s="116">
        <v>61</v>
      </c>
      <c r="E20" s="116">
        <v>153</v>
      </c>
      <c r="F20" s="86">
        <v>65</v>
      </c>
      <c r="G20" s="86">
        <v>169</v>
      </c>
      <c r="H20" s="86">
        <v>0</v>
      </c>
      <c r="I20" s="86">
        <v>0</v>
      </c>
      <c r="J20" s="13"/>
      <c r="K20" s="13"/>
      <c r="L20" s="13"/>
      <c r="M20" s="13"/>
      <c r="N20" s="12"/>
      <c r="O20" s="13"/>
      <c r="P20" s="12"/>
      <c r="Q20" s="12"/>
      <c r="R20" s="12"/>
      <c r="S20" s="12"/>
      <c r="T20" s="13"/>
      <c r="U20" s="13"/>
      <c r="V20" s="12"/>
      <c r="W20" s="13"/>
      <c r="X20" s="13"/>
      <c r="Y20" s="13"/>
      <c r="Z20" s="13"/>
      <c r="AA20" s="13"/>
    </row>
    <row r="21" spans="1:27" s="5" customFormat="1" ht="21.75" customHeight="1">
      <c r="A21" s="97" t="s">
        <v>242</v>
      </c>
      <c r="B21" s="86">
        <f t="shared" si="1"/>
        <v>84</v>
      </c>
      <c r="C21" s="86">
        <f t="shared" si="0"/>
        <v>219</v>
      </c>
      <c r="D21" s="116">
        <v>38</v>
      </c>
      <c r="E21" s="116">
        <v>97</v>
      </c>
      <c r="F21" s="86">
        <v>46</v>
      </c>
      <c r="G21" s="86">
        <v>122</v>
      </c>
      <c r="H21" s="86">
        <v>0</v>
      </c>
      <c r="I21" s="86">
        <v>0</v>
      </c>
      <c r="J21" s="12"/>
      <c r="K21" s="12"/>
      <c r="L21" s="13"/>
      <c r="M21" s="13"/>
      <c r="N21" s="12"/>
      <c r="O21" s="13"/>
      <c r="P21" s="12"/>
      <c r="Q21" s="12"/>
      <c r="R21" s="12"/>
      <c r="S21" s="12"/>
      <c r="T21" s="12"/>
      <c r="U21" s="12"/>
      <c r="V21" s="12"/>
      <c r="W21" s="13"/>
      <c r="X21" s="13"/>
      <c r="Y21" s="13"/>
      <c r="Z21" s="13"/>
      <c r="AA21" s="13"/>
    </row>
    <row r="22" spans="1:27" s="5" customFormat="1" ht="21.75" customHeight="1">
      <c r="A22" s="97" t="s">
        <v>243</v>
      </c>
      <c r="B22" s="86">
        <f t="shared" si="1"/>
        <v>48</v>
      </c>
      <c r="C22" s="86">
        <f t="shared" si="0"/>
        <v>120</v>
      </c>
      <c r="D22" s="86">
        <v>17</v>
      </c>
      <c r="E22" s="86">
        <v>45</v>
      </c>
      <c r="F22" s="86">
        <v>31</v>
      </c>
      <c r="G22" s="86">
        <v>75</v>
      </c>
      <c r="H22" s="86">
        <v>0</v>
      </c>
      <c r="I22" s="86">
        <v>0</v>
      </c>
      <c r="J22" s="12"/>
      <c r="K22" s="12"/>
      <c r="L22" s="12"/>
      <c r="M22" s="12"/>
      <c r="N22" s="12"/>
      <c r="O22" s="13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1.75" customHeight="1">
      <c r="A23" s="97" t="s">
        <v>244</v>
      </c>
      <c r="B23" s="86">
        <f t="shared" si="1"/>
        <v>88</v>
      </c>
      <c r="C23" s="86">
        <f t="shared" si="0"/>
        <v>243</v>
      </c>
      <c r="D23" s="86">
        <v>40</v>
      </c>
      <c r="E23" s="86">
        <v>103</v>
      </c>
      <c r="F23" s="116">
        <v>48</v>
      </c>
      <c r="G23" s="116">
        <v>140</v>
      </c>
      <c r="H23" s="86">
        <v>0</v>
      </c>
      <c r="I23" s="86">
        <v>0</v>
      </c>
      <c r="J23" s="12"/>
      <c r="K23" s="12"/>
      <c r="L23" s="12"/>
      <c r="M23" s="12"/>
      <c r="N23" s="12"/>
      <c r="O23" s="13"/>
      <c r="P23" s="12"/>
      <c r="Q23" s="13"/>
      <c r="R23" s="13"/>
      <c r="S23" s="13"/>
      <c r="T23" s="12"/>
      <c r="U23" s="12"/>
      <c r="V23" s="13"/>
      <c r="W23" s="13"/>
      <c r="X23" s="13"/>
      <c r="Y23" s="13"/>
      <c r="Z23" s="13"/>
      <c r="AA23" s="13"/>
    </row>
    <row r="24" spans="1:27" s="5" customFormat="1" ht="21.75" customHeight="1">
      <c r="A24" s="97" t="s">
        <v>245</v>
      </c>
      <c r="B24" s="86">
        <f t="shared" si="1"/>
        <v>92</v>
      </c>
      <c r="C24" s="86">
        <f t="shared" si="0"/>
        <v>239</v>
      </c>
      <c r="D24" s="86">
        <v>40</v>
      </c>
      <c r="E24" s="86">
        <v>100</v>
      </c>
      <c r="F24" s="86">
        <v>52</v>
      </c>
      <c r="G24" s="86">
        <v>139</v>
      </c>
      <c r="H24" s="86">
        <v>0</v>
      </c>
      <c r="I24" s="86">
        <v>0</v>
      </c>
      <c r="J24" s="13"/>
      <c r="K24" s="13"/>
      <c r="L24" s="13"/>
      <c r="M24" s="13"/>
      <c r="N24" s="12"/>
      <c r="O24" s="13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</row>
    <row r="25" spans="1:27" s="5" customFormat="1" ht="21.75" customHeight="1">
      <c r="A25" s="97" t="s">
        <v>246</v>
      </c>
      <c r="B25" s="86">
        <f t="shared" si="1"/>
        <v>49</v>
      </c>
      <c r="C25" s="86">
        <f t="shared" si="0"/>
        <v>127</v>
      </c>
      <c r="D25" s="86">
        <v>21</v>
      </c>
      <c r="E25" s="86">
        <v>54</v>
      </c>
      <c r="F25" s="86">
        <v>28</v>
      </c>
      <c r="G25" s="86">
        <v>73</v>
      </c>
      <c r="H25" s="86">
        <v>0</v>
      </c>
      <c r="I25" s="86">
        <v>0</v>
      </c>
      <c r="J25" s="13"/>
      <c r="K25" s="13"/>
      <c r="L25" s="13"/>
      <c r="M25" s="13"/>
      <c r="N25" s="12"/>
      <c r="O25" s="13"/>
      <c r="P25" s="12"/>
      <c r="Q25" s="12"/>
      <c r="R25" s="12"/>
      <c r="S25" s="12"/>
      <c r="T25" s="12"/>
      <c r="U25" s="12"/>
      <c r="V25" s="12"/>
      <c r="W25" s="12"/>
      <c r="X25" s="13"/>
      <c r="Y25" s="13"/>
      <c r="Z25" s="13"/>
      <c r="AA25" s="13"/>
    </row>
    <row r="26" spans="1:27" s="120" customFormat="1" ht="21.75" customHeight="1">
      <c r="A26" s="97" t="s">
        <v>247</v>
      </c>
      <c r="B26" s="86">
        <f t="shared" si="1"/>
        <v>65</v>
      </c>
      <c r="C26" s="86">
        <f t="shared" si="0"/>
        <v>173</v>
      </c>
      <c r="D26" s="86">
        <v>31</v>
      </c>
      <c r="E26" s="86">
        <v>81</v>
      </c>
      <c r="F26" s="116">
        <v>34</v>
      </c>
      <c r="G26" s="116">
        <v>92</v>
      </c>
      <c r="H26" s="86">
        <v>0</v>
      </c>
      <c r="I26" s="86">
        <v>0</v>
      </c>
      <c r="J26" s="13"/>
      <c r="K26" s="13"/>
      <c r="L26" s="13"/>
      <c r="M26" s="13"/>
      <c r="N26" s="12"/>
      <c r="O26" s="13"/>
      <c r="P26" s="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20" customFormat="1" ht="21.75" customHeight="1">
      <c r="A27" s="97"/>
      <c r="B27" s="86"/>
      <c r="C27" s="86"/>
      <c r="D27" s="86"/>
      <c r="E27" s="86"/>
      <c r="F27" s="116"/>
      <c r="G27" s="116"/>
      <c r="H27" s="86"/>
      <c r="I27" s="86"/>
      <c r="J27" s="13"/>
      <c r="K27" s="13"/>
      <c r="L27" s="13"/>
      <c r="M27" s="13"/>
      <c r="N27" s="12"/>
      <c r="O27" s="13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5" ht="13.5">
      <c r="A28" s="508" t="s">
        <v>209</v>
      </c>
      <c r="B28" s="508"/>
      <c r="C28" s="508"/>
      <c r="D28" s="147"/>
      <c r="E28" s="147"/>
    </row>
  </sheetData>
  <sheetProtection/>
  <mergeCells count="6">
    <mergeCell ref="A2:G2"/>
    <mergeCell ref="A6:A7"/>
    <mergeCell ref="B6:C6"/>
    <mergeCell ref="D6:E6"/>
    <mergeCell ref="H6:I6"/>
    <mergeCell ref="A28:C28"/>
  </mergeCells>
  <printOptions gridLines="1" horizontalCentered="1"/>
  <pageMargins left="0.7086614173228347" right="0.7480314960629921" top="0.5511811023622047" bottom="0.4724409448818898" header="0.31496062992125984" footer="0.31496062992125984"/>
  <pageSetup fitToHeight="1" fitToWidth="1" horizontalDpi="600" verticalDpi="600" orientation="landscape" paperSize="9" scale="8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0">
      <selection activeCell="A14" sqref="A14"/>
    </sheetView>
  </sheetViews>
  <sheetFormatPr defaultColWidth="8.88671875" defaultRowHeight="13.5"/>
  <cols>
    <col min="1" max="1" width="12.10546875" style="15" customWidth="1"/>
    <col min="2" max="2" width="7.88671875" style="15" customWidth="1"/>
    <col min="3" max="3" width="11.3359375" style="15" customWidth="1"/>
    <col min="4" max="4" width="8.5546875" style="15" customWidth="1"/>
    <col min="5" max="6" width="7.88671875" style="15" customWidth="1"/>
    <col min="7" max="7" width="9.21484375" style="15" customWidth="1"/>
    <col min="8" max="12" width="7.88671875" style="15" customWidth="1"/>
    <col min="13" max="13" width="9.10546875" style="15" customWidth="1"/>
    <col min="14" max="16384" width="8.88671875" style="15" customWidth="1"/>
  </cols>
  <sheetData>
    <row r="2" spans="1:11" ht="26.25" customHeight="1">
      <c r="A2" s="530" t="s">
        <v>449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="3" customFormat="1" ht="21" customHeight="1"/>
    <row r="4" s="3" customFormat="1" ht="24.75" customHeight="1">
      <c r="A4" s="21" t="s">
        <v>479</v>
      </c>
    </row>
    <row r="5" spans="1:13" s="89" customFormat="1" ht="24.75" customHeight="1">
      <c r="A5" s="474" t="s">
        <v>196</v>
      </c>
      <c r="B5" s="451" t="s">
        <v>480</v>
      </c>
      <c r="C5" s="428"/>
      <c r="D5" s="428"/>
      <c r="E5" s="428"/>
      <c r="F5" s="428"/>
      <c r="G5" s="428"/>
      <c r="H5" s="428"/>
      <c r="I5" s="428"/>
      <c r="J5" s="428"/>
      <c r="K5" s="428"/>
      <c r="L5" s="430"/>
      <c r="M5" s="533" t="s">
        <v>481</v>
      </c>
    </row>
    <row r="6" spans="1:13" s="24" customFormat="1" ht="24" customHeight="1">
      <c r="A6" s="531"/>
      <c r="B6" s="427" t="s">
        <v>482</v>
      </c>
      <c r="C6" s="424" t="s">
        <v>483</v>
      </c>
      <c r="D6" s="424" t="s">
        <v>484</v>
      </c>
      <c r="E6" s="424"/>
      <c r="F6" s="424"/>
      <c r="G6" s="424"/>
      <c r="H6" s="424"/>
      <c r="I6" s="424"/>
      <c r="J6" s="424"/>
      <c r="K6" s="424"/>
      <c r="L6" s="424"/>
      <c r="M6" s="534"/>
    </row>
    <row r="7" spans="1:13" s="24" customFormat="1" ht="24" customHeight="1">
      <c r="A7" s="532"/>
      <c r="B7" s="424"/>
      <c r="C7" s="424"/>
      <c r="D7" s="38" t="s">
        <v>485</v>
      </c>
      <c r="E7" s="38" t="s">
        <v>486</v>
      </c>
      <c r="F7" s="38" t="s">
        <v>487</v>
      </c>
      <c r="G7" s="38" t="s">
        <v>488</v>
      </c>
      <c r="H7" s="38" t="s">
        <v>489</v>
      </c>
      <c r="I7" s="38" t="s">
        <v>490</v>
      </c>
      <c r="J7" s="107" t="s">
        <v>491</v>
      </c>
      <c r="K7" s="38" t="s">
        <v>492</v>
      </c>
      <c r="L7" s="38" t="s">
        <v>101</v>
      </c>
      <c r="M7" s="535"/>
    </row>
    <row r="8" spans="1:27" s="21" customFormat="1" ht="28.5" customHeight="1">
      <c r="A8" s="44" t="s">
        <v>171</v>
      </c>
      <c r="B8" s="57">
        <v>1712</v>
      </c>
      <c r="C8" s="63" t="s">
        <v>158</v>
      </c>
      <c r="D8" s="57">
        <v>4546</v>
      </c>
      <c r="E8" s="134">
        <v>67</v>
      </c>
      <c r="F8" s="134">
        <v>572</v>
      </c>
      <c r="G8" s="134">
        <v>1196</v>
      </c>
      <c r="H8" s="134">
        <v>1103</v>
      </c>
      <c r="I8" s="134">
        <v>287</v>
      </c>
      <c r="J8" s="134">
        <v>35</v>
      </c>
      <c r="K8" s="134">
        <v>56</v>
      </c>
      <c r="L8" s="134">
        <v>1230</v>
      </c>
      <c r="M8" s="57">
        <v>47719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21" customFormat="1" ht="28.5" customHeight="1">
      <c r="A9" s="44" t="s">
        <v>180</v>
      </c>
      <c r="B9" s="57">
        <v>2996</v>
      </c>
      <c r="C9" s="63" t="s">
        <v>158</v>
      </c>
      <c r="D9" s="57">
        <v>4531</v>
      </c>
      <c r="E9" s="134">
        <v>59</v>
      </c>
      <c r="F9" s="134">
        <v>488</v>
      </c>
      <c r="G9" s="134">
        <v>1447</v>
      </c>
      <c r="H9" s="134">
        <v>1226</v>
      </c>
      <c r="I9" s="134">
        <v>52</v>
      </c>
      <c r="J9" s="134">
        <v>38</v>
      </c>
      <c r="K9" s="134">
        <v>193</v>
      </c>
      <c r="L9" s="134">
        <v>1028</v>
      </c>
      <c r="M9" s="57">
        <v>28074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s="21" customFormat="1" ht="28.5" customHeight="1">
      <c r="A10" s="44" t="s">
        <v>312</v>
      </c>
      <c r="B10" s="57">
        <v>1567</v>
      </c>
      <c r="C10" s="66">
        <v>7623</v>
      </c>
      <c r="D10" s="57">
        <v>3031</v>
      </c>
      <c r="E10" s="134">
        <v>60</v>
      </c>
      <c r="F10" s="134">
        <v>357</v>
      </c>
      <c r="G10" s="134">
        <v>849</v>
      </c>
      <c r="H10" s="134">
        <v>818</v>
      </c>
      <c r="I10" s="134">
        <v>149</v>
      </c>
      <c r="J10" s="134">
        <v>31</v>
      </c>
      <c r="K10" s="134">
        <v>41</v>
      </c>
      <c r="L10" s="134">
        <v>726</v>
      </c>
      <c r="M10" s="57">
        <v>20803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21" customFormat="1" ht="28.5" customHeight="1">
      <c r="A11" s="44" t="s">
        <v>313</v>
      </c>
      <c r="B11" s="51">
        <v>3381</v>
      </c>
      <c r="C11" s="153">
        <v>9645</v>
      </c>
      <c r="D11" s="62">
        <v>5104</v>
      </c>
      <c r="E11" s="51">
        <v>102</v>
      </c>
      <c r="F11" s="51">
        <v>641</v>
      </c>
      <c r="G11" s="51">
        <v>1478</v>
      </c>
      <c r="H11" s="51">
        <v>1105</v>
      </c>
      <c r="I11" s="51">
        <v>245</v>
      </c>
      <c r="J11" s="51">
        <v>35</v>
      </c>
      <c r="K11" s="51">
        <v>112</v>
      </c>
      <c r="L11" s="51">
        <v>1386</v>
      </c>
      <c r="M11" s="51">
        <v>27983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21" customFormat="1" ht="28.5" customHeight="1">
      <c r="A12" s="44" t="s">
        <v>390</v>
      </c>
      <c r="B12" s="51">
        <v>4080</v>
      </c>
      <c r="C12" s="153">
        <v>18502</v>
      </c>
      <c r="D12" s="62">
        <v>4214</v>
      </c>
      <c r="E12" s="51">
        <v>121</v>
      </c>
      <c r="F12" s="51">
        <v>741</v>
      </c>
      <c r="G12" s="51">
        <v>1750</v>
      </c>
      <c r="H12" s="51">
        <v>1242</v>
      </c>
      <c r="I12" s="51">
        <v>247</v>
      </c>
      <c r="J12" s="51">
        <v>25</v>
      </c>
      <c r="K12" s="51">
        <v>88</v>
      </c>
      <c r="L12" s="51">
        <v>0</v>
      </c>
      <c r="M12" s="51">
        <v>38651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s="21" customFormat="1" ht="28.5" customHeight="1">
      <c r="A13" s="44" t="s">
        <v>629</v>
      </c>
      <c r="B13" s="51">
        <v>4676</v>
      </c>
      <c r="C13" s="51">
        <v>25198</v>
      </c>
      <c r="D13" s="51">
        <v>5962</v>
      </c>
      <c r="E13" s="51">
        <v>182</v>
      </c>
      <c r="F13" s="51">
        <v>865</v>
      </c>
      <c r="G13" s="51">
        <v>2031</v>
      </c>
      <c r="H13" s="51">
        <v>1512</v>
      </c>
      <c r="I13" s="51">
        <v>295</v>
      </c>
      <c r="J13" s="51">
        <v>41</v>
      </c>
      <c r="K13" s="51">
        <v>86</v>
      </c>
      <c r="L13" s="51">
        <v>950</v>
      </c>
      <c r="M13" s="51">
        <v>37454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364" customFormat="1" ht="28.5" customHeight="1">
      <c r="A14" s="370" t="s">
        <v>623</v>
      </c>
      <c r="B14" s="379">
        <v>5259</v>
      </c>
      <c r="C14" s="379">
        <v>29367</v>
      </c>
      <c r="D14" s="379">
        <v>6996</v>
      </c>
      <c r="E14" s="379">
        <v>182</v>
      </c>
      <c r="F14" s="379">
        <v>1027</v>
      </c>
      <c r="G14" s="379">
        <v>2425</v>
      </c>
      <c r="H14" s="379">
        <v>1796</v>
      </c>
      <c r="I14" s="379">
        <v>361</v>
      </c>
      <c r="J14" s="379">
        <v>45</v>
      </c>
      <c r="K14" s="379">
        <v>74</v>
      </c>
      <c r="L14" s="379">
        <v>1086</v>
      </c>
      <c r="M14" s="379">
        <v>38788</v>
      </c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</row>
    <row r="15" spans="1:27" s="364" customFormat="1" ht="12" customHeight="1">
      <c r="A15" s="365"/>
      <c r="B15" s="379"/>
      <c r="C15" s="380"/>
      <c r="D15" s="381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</row>
    <row r="16" spans="1:2" s="21" customFormat="1" ht="13.5">
      <c r="A16" s="529" t="s">
        <v>198</v>
      </c>
      <c r="B16" s="529"/>
    </row>
    <row r="17" spans="1:5" s="21" customFormat="1" ht="13.5">
      <c r="A17" s="529" t="s">
        <v>493</v>
      </c>
      <c r="B17" s="529"/>
      <c r="C17" s="529"/>
      <c r="D17" s="529"/>
      <c r="E17" s="529"/>
    </row>
    <row r="18" s="21" customFormat="1" ht="13.5"/>
    <row r="19" s="21" customFormat="1" ht="13.5"/>
    <row r="20" s="21" customFormat="1" ht="13.5"/>
    <row r="21" s="21" customFormat="1" ht="13.5"/>
    <row r="22" s="21" customFormat="1" ht="13.5"/>
    <row r="23" s="21" customFormat="1" ht="13.5"/>
    <row r="24" s="21" customFormat="1" ht="13.5"/>
    <row r="25" s="21" customFormat="1" ht="13.5"/>
    <row r="26" s="21" customFormat="1" ht="13.5"/>
    <row r="27" s="21" customFormat="1" ht="13.5"/>
    <row r="28" s="21" customFormat="1" ht="13.5"/>
    <row r="29" s="21" customFormat="1" ht="13.5"/>
    <row r="30" s="21" customFormat="1" ht="13.5"/>
    <row r="31" s="21" customFormat="1" ht="13.5"/>
    <row r="32" s="21" customFormat="1" ht="13.5"/>
    <row r="33" s="21" customFormat="1" ht="13.5"/>
    <row r="34" s="21" customFormat="1" ht="13.5"/>
    <row r="35" s="21" customFormat="1" ht="13.5"/>
    <row r="36" s="21" customFormat="1" ht="13.5"/>
    <row r="37" s="21" customFormat="1" ht="13.5"/>
    <row r="38" s="21" customFormat="1" ht="13.5"/>
    <row r="39" s="21" customFormat="1" ht="13.5"/>
    <row r="40" s="21" customFormat="1" ht="13.5"/>
    <row r="41" s="21" customFormat="1" ht="13.5"/>
    <row r="42" s="21" customFormat="1" ht="13.5"/>
    <row r="43" s="21" customFormat="1" ht="13.5"/>
    <row r="44" s="21" customFormat="1" ht="13.5"/>
    <row r="45" s="21" customFormat="1" ht="13.5"/>
    <row r="46" s="21" customFormat="1" ht="13.5"/>
    <row r="47" s="21" customFormat="1" ht="13.5"/>
    <row r="48" s="21" customFormat="1" ht="13.5"/>
    <row r="49" s="21" customFormat="1" ht="13.5"/>
    <row r="50" s="21" customFormat="1" ht="13.5"/>
    <row r="51" s="21" customFormat="1" ht="13.5"/>
    <row r="52" s="21" customFormat="1" ht="13.5"/>
    <row r="53" s="21" customFormat="1" ht="13.5"/>
    <row r="54" s="21" customFormat="1" ht="13.5"/>
    <row r="55" s="21" customFormat="1" ht="13.5"/>
    <row r="56" s="67" customFormat="1" ht="13.5"/>
    <row r="57" s="67" customFormat="1" ht="13.5"/>
    <row r="58" s="67" customFormat="1" ht="13.5"/>
    <row r="59" s="67" customFormat="1" ht="13.5"/>
    <row r="60" s="67" customFormat="1" ht="13.5"/>
    <row r="61" s="67" customFormat="1" ht="13.5"/>
    <row r="62" s="67" customFormat="1" ht="13.5"/>
    <row r="63" s="67" customFormat="1" ht="13.5"/>
    <row r="64" s="67" customFormat="1" ht="13.5"/>
    <row r="65" s="67" customFormat="1" ht="13.5"/>
    <row r="66" s="67" customFormat="1" ht="13.5"/>
    <row r="67" s="67" customFormat="1" ht="13.5"/>
    <row r="68" s="67" customFormat="1" ht="13.5"/>
    <row r="69" s="67" customFormat="1" ht="13.5"/>
    <row r="70" s="67" customFormat="1" ht="13.5"/>
    <row r="71" s="67" customFormat="1" ht="13.5"/>
    <row r="72" s="67" customFormat="1" ht="13.5"/>
    <row r="73" s="67" customFormat="1" ht="13.5"/>
    <row r="74" s="67" customFormat="1" ht="13.5"/>
    <row r="75" s="67" customFormat="1" ht="13.5"/>
    <row r="76" s="67" customFormat="1" ht="13.5"/>
    <row r="77" s="67" customFormat="1" ht="13.5"/>
    <row r="78" s="67" customFormat="1" ht="13.5"/>
    <row r="79" s="67" customFormat="1" ht="13.5"/>
    <row r="80" s="67" customFormat="1" ht="13.5"/>
    <row r="81" s="67" customFormat="1" ht="13.5"/>
    <row r="82" s="67" customFormat="1" ht="13.5"/>
    <row r="83" s="67" customFormat="1" ht="13.5"/>
    <row r="84" s="67" customFormat="1" ht="13.5"/>
    <row r="85" s="67" customFormat="1" ht="13.5"/>
    <row r="86" s="67" customFormat="1" ht="13.5"/>
    <row r="87" s="67" customFormat="1" ht="13.5"/>
    <row r="88" s="67" customFormat="1" ht="13.5"/>
    <row r="89" s="67" customFormat="1" ht="13.5"/>
    <row r="90" s="67" customFormat="1" ht="13.5"/>
    <row r="91" s="67" customFormat="1" ht="13.5"/>
    <row r="92" s="67" customFormat="1" ht="13.5"/>
    <row r="93" s="67" customFormat="1" ht="13.5"/>
    <row r="94" s="67" customFormat="1" ht="13.5"/>
    <row r="95" s="67" customFormat="1" ht="13.5"/>
    <row r="96" s="67" customFormat="1" ht="13.5"/>
    <row r="97" s="67" customFormat="1" ht="13.5"/>
    <row r="98" s="67" customFormat="1" ht="13.5"/>
    <row r="99" s="67" customFormat="1" ht="13.5"/>
  </sheetData>
  <sheetProtection/>
  <mergeCells count="9">
    <mergeCell ref="A16:B16"/>
    <mergeCell ref="A17:E17"/>
    <mergeCell ref="A2:K2"/>
    <mergeCell ref="A5:A7"/>
    <mergeCell ref="B5:L5"/>
    <mergeCell ref="M5:M7"/>
    <mergeCell ref="B6:B7"/>
    <mergeCell ref="C6:C7"/>
    <mergeCell ref="D6:L6"/>
  </mergeCells>
  <printOptions/>
  <pageMargins left="0.75" right="0.75" top="0.86" bottom="0.56" header="0.5" footer="0.5"/>
  <pageSetup horizontalDpi="600" verticalDpi="600" orientation="landscape" paperSize="9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PageLayoutView="0" workbookViewId="0" topLeftCell="A1">
      <selection activeCell="H17" sqref="H17"/>
    </sheetView>
  </sheetViews>
  <sheetFormatPr defaultColWidth="8.88671875" defaultRowHeight="13.5"/>
  <cols>
    <col min="1" max="6" width="10.77734375" style="265" customWidth="1"/>
    <col min="7" max="7" width="11.88671875" style="265" customWidth="1"/>
    <col min="8" max="11" width="10.77734375" style="265" customWidth="1"/>
  </cols>
  <sheetData>
    <row r="1" ht="13.5" customHeight="1"/>
    <row r="2" spans="1:6" ht="22.5" customHeight="1">
      <c r="A2" s="536" t="s">
        <v>494</v>
      </c>
      <c r="B2" s="536"/>
      <c r="C2" s="536"/>
      <c r="D2" s="536"/>
      <c r="E2" s="536"/>
      <c r="F2" s="536"/>
    </row>
    <row r="3" ht="22.5" customHeight="1"/>
    <row r="4" spans="1:6" ht="22.5" customHeight="1">
      <c r="A4" s="537" t="s">
        <v>495</v>
      </c>
      <c r="B4" s="537"/>
      <c r="C4" s="537"/>
      <c r="D4" s="537"/>
      <c r="E4" s="537"/>
      <c r="F4" s="537"/>
    </row>
    <row r="5" ht="11.25" customHeight="1"/>
    <row r="6" spans="1:12" s="325" customFormat="1" ht="33" customHeight="1">
      <c r="A6" s="320" t="s">
        <v>196</v>
      </c>
      <c r="B6" s="321" t="s">
        <v>288</v>
      </c>
      <c r="C6" s="320" t="s">
        <v>496</v>
      </c>
      <c r="D6" s="320" t="s">
        <v>497</v>
      </c>
      <c r="E6" s="320" t="s">
        <v>498</v>
      </c>
      <c r="F6" s="320" t="s">
        <v>499</v>
      </c>
      <c r="G6" s="320" t="s">
        <v>500</v>
      </c>
      <c r="H6" s="322" t="s">
        <v>501</v>
      </c>
      <c r="I6" s="322" t="s">
        <v>502</v>
      </c>
      <c r="J6" s="320" t="s">
        <v>503</v>
      </c>
      <c r="K6" s="323" t="s">
        <v>504</v>
      </c>
      <c r="L6" s="324"/>
    </row>
    <row r="7" spans="1:11" s="325" customFormat="1" ht="25.5" customHeight="1">
      <c r="A7" s="326" t="s">
        <v>505</v>
      </c>
      <c r="B7" s="327">
        <f aca="true" t="shared" si="0" ref="B7:B12">SUM(C7:K7)</f>
        <v>4580</v>
      </c>
      <c r="C7" s="327">
        <v>0</v>
      </c>
      <c r="D7" s="327">
        <v>0</v>
      </c>
      <c r="E7" s="327">
        <v>0</v>
      </c>
      <c r="F7" s="327">
        <v>0</v>
      </c>
      <c r="G7" s="327">
        <v>4520</v>
      </c>
      <c r="H7" s="327">
        <v>60</v>
      </c>
      <c r="I7" s="327">
        <v>0</v>
      </c>
      <c r="J7" s="327">
        <v>0</v>
      </c>
      <c r="K7" s="327">
        <v>0</v>
      </c>
    </row>
    <row r="8" spans="1:11" s="325" customFormat="1" ht="25.5" customHeight="1">
      <c r="A8" s="326" t="s">
        <v>506</v>
      </c>
      <c r="B8" s="327">
        <f t="shared" si="0"/>
        <v>4915</v>
      </c>
      <c r="C8" s="327">
        <v>0</v>
      </c>
      <c r="D8" s="327">
        <v>0</v>
      </c>
      <c r="E8" s="327">
        <v>0</v>
      </c>
      <c r="F8" s="327">
        <v>0</v>
      </c>
      <c r="G8" s="327">
        <v>4855</v>
      </c>
      <c r="H8" s="327">
        <v>60</v>
      </c>
      <c r="I8" s="327">
        <v>0</v>
      </c>
      <c r="J8" s="327">
        <v>0</v>
      </c>
      <c r="K8" s="327">
        <v>0</v>
      </c>
    </row>
    <row r="9" spans="1:11" s="325" customFormat="1" ht="25.5" customHeight="1">
      <c r="A9" s="326" t="s">
        <v>316</v>
      </c>
      <c r="B9" s="327">
        <f t="shared" si="0"/>
        <v>14918</v>
      </c>
      <c r="C9" s="327">
        <v>0</v>
      </c>
      <c r="D9" s="327">
        <v>4357</v>
      </c>
      <c r="E9" s="409" t="s">
        <v>314</v>
      </c>
      <c r="F9" s="327">
        <v>5097</v>
      </c>
      <c r="G9" s="327">
        <v>5404</v>
      </c>
      <c r="H9" s="327">
        <v>60</v>
      </c>
      <c r="I9" s="327">
        <v>0</v>
      </c>
      <c r="J9" s="327">
        <v>0</v>
      </c>
      <c r="K9" s="327">
        <v>0</v>
      </c>
    </row>
    <row r="10" spans="1:11" s="325" customFormat="1" ht="25.5" customHeight="1">
      <c r="A10" s="326" t="s">
        <v>315</v>
      </c>
      <c r="B10" s="327">
        <f t="shared" si="0"/>
        <v>46319</v>
      </c>
      <c r="C10" s="327">
        <v>4365</v>
      </c>
      <c r="D10" s="327">
        <v>21444</v>
      </c>
      <c r="E10" s="327">
        <v>3530</v>
      </c>
      <c r="F10" s="327">
        <v>11348</v>
      </c>
      <c r="G10" s="327">
        <v>5572</v>
      </c>
      <c r="H10" s="327">
        <v>60</v>
      </c>
      <c r="I10" s="327">
        <v>0</v>
      </c>
      <c r="J10" s="327">
        <v>0</v>
      </c>
      <c r="K10" s="327">
        <v>0</v>
      </c>
    </row>
    <row r="11" spans="1:11" s="325" customFormat="1" ht="25.5" customHeight="1">
      <c r="A11" s="326" t="s">
        <v>181</v>
      </c>
      <c r="B11" s="327">
        <f t="shared" si="0"/>
        <v>36890</v>
      </c>
      <c r="C11" s="327">
        <v>5500</v>
      </c>
      <c r="D11" s="327">
        <v>10622</v>
      </c>
      <c r="E11" s="327">
        <v>4294</v>
      </c>
      <c r="F11" s="327">
        <v>10640</v>
      </c>
      <c r="G11" s="327">
        <v>5774</v>
      </c>
      <c r="H11" s="327">
        <v>60</v>
      </c>
      <c r="I11" s="327">
        <v>0</v>
      </c>
      <c r="J11" s="327">
        <v>0</v>
      </c>
      <c r="K11" s="327">
        <v>0</v>
      </c>
    </row>
    <row r="12" spans="1:11" s="325" customFormat="1" ht="25.5" customHeight="1">
      <c r="A12" s="326" t="s">
        <v>313</v>
      </c>
      <c r="B12" s="327">
        <f t="shared" si="0"/>
        <v>45410</v>
      </c>
      <c r="C12" s="327">
        <v>3450</v>
      </c>
      <c r="D12" s="327">
        <v>15318</v>
      </c>
      <c r="E12" s="327">
        <v>5019</v>
      </c>
      <c r="F12" s="327">
        <v>12992</v>
      </c>
      <c r="G12" s="327">
        <v>5928</v>
      </c>
      <c r="H12" s="327">
        <v>48</v>
      </c>
      <c r="I12" s="327">
        <v>0</v>
      </c>
      <c r="J12" s="327">
        <v>0</v>
      </c>
      <c r="K12" s="327">
        <v>2655</v>
      </c>
    </row>
    <row r="13" spans="1:11" s="325" customFormat="1" ht="25.5" customHeight="1">
      <c r="A13" s="326" t="s">
        <v>390</v>
      </c>
      <c r="B13" s="327">
        <v>29087</v>
      </c>
      <c r="C13" s="327">
        <v>5595</v>
      </c>
      <c r="D13" s="327">
        <v>8001</v>
      </c>
      <c r="E13" s="327">
        <v>1689</v>
      </c>
      <c r="F13" s="327">
        <v>5590</v>
      </c>
      <c r="G13" s="327">
        <v>6279</v>
      </c>
      <c r="H13" s="327">
        <v>48</v>
      </c>
      <c r="I13" s="327">
        <v>0</v>
      </c>
      <c r="J13" s="327">
        <v>0</v>
      </c>
      <c r="K13" s="327">
        <v>1885</v>
      </c>
    </row>
    <row r="14" spans="1:11" s="325" customFormat="1" ht="25.5" customHeight="1">
      <c r="A14" s="326" t="s">
        <v>591</v>
      </c>
      <c r="B14" s="327">
        <v>52946</v>
      </c>
      <c r="C14" s="327">
        <v>9060</v>
      </c>
      <c r="D14" s="327">
        <v>15610</v>
      </c>
      <c r="E14" s="327">
        <v>2165</v>
      </c>
      <c r="F14" s="327">
        <v>20041</v>
      </c>
      <c r="G14" s="327">
        <v>4640</v>
      </c>
      <c r="H14" s="327">
        <v>43</v>
      </c>
      <c r="I14" s="327">
        <v>0</v>
      </c>
      <c r="J14" s="327">
        <v>0</v>
      </c>
      <c r="K14" s="327">
        <v>1387</v>
      </c>
    </row>
    <row r="15" spans="1:11" s="335" customFormat="1" ht="25.5" customHeight="1">
      <c r="A15" s="382" t="s">
        <v>623</v>
      </c>
      <c r="B15" s="383">
        <v>58485</v>
      </c>
      <c r="C15" s="384">
        <v>7781</v>
      </c>
      <c r="D15" s="384">
        <v>20436</v>
      </c>
      <c r="E15" s="384">
        <v>4367</v>
      </c>
      <c r="F15" s="383">
        <v>19186</v>
      </c>
      <c r="G15" s="383">
        <v>5202</v>
      </c>
      <c r="H15" s="383">
        <v>0</v>
      </c>
      <c r="I15" s="383">
        <v>0</v>
      </c>
      <c r="J15" s="383">
        <v>0</v>
      </c>
      <c r="K15" s="335">
        <v>1513</v>
      </c>
    </row>
    <row r="16" spans="1:11" s="335" customFormat="1" ht="22.5" customHeight="1">
      <c r="A16" s="383"/>
      <c r="B16" s="383"/>
      <c r="C16" s="383"/>
      <c r="D16" s="383"/>
      <c r="E16" s="383"/>
      <c r="F16" s="383"/>
      <c r="G16" s="383"/>
      <c r="H16" s="383"/>
      <c r="I16" s="383"/>
      <c r="J16" s="383"/>
      <c r="K16" s="383"/>
    </row>
    <row r="17" spans="1:11" s="335" customFormat="1" ht="22.5" customHeight="1">
      <c r="A17" s="538" t="s">
        <v>507</v>
      </c>
      <c r="B17" s="538"/>
      <c r="C17" s="538"/>
      <c r="D17" s="538"/>
      <c r="E17" s="538"/>
      <c r="F17" s="383"/>
      <c r="G17" s="383"/>
      <c r="H17" s="383"/>
      <c r="I17" s="383"/>
      <c r="J17" s="383"/>
      <c r="K17" s="383"/>
    </row>
    <row r="18" spans="1:11" s="335" customFormat="1" ht="11.25" customHeight="1">
      <c r="A18" s="383"/>
      <c r="B18" s="383"/>
      <c r="C18" s="383"/>
      <c r="D18" s="383"/>
      <c r="E18" s="383"/>
      <c r="F18" s="383"/>
      <c r="G18" s="383"/>
      <c r="H18" s="383"/>
      <c r="I18" s="383"/>
      <c r="J18" s="383"/>
      <c r="K18" s="383"/>
    </row>
    <row r="19" spans="1:12" s="335" customFormat="1" ht="33" customHeight="1">
      <c r="A19" s="385" t="s">
        <v>196</v>
      </c>
      <c r="B19" s="386" t="s">
        <v>288</v>
      </c>
      <c r="C19" s="385" t="s">
        <v>508</v>
      </c>
      <c r="D19" s="385" t="s">
        <v>509</v>
      </c>
      <c r="E19" s="387" t="s">
        <v>510</v>
      </c>
      <c r="F19" s="385" t="s">
        <v>511</v>
      </c>
      <c r="G19" s="387" t="s">
        <v>512</v>
      </c>
      <c r="H19" s="387" t="s">
        <v>513</v>
      </c>
      <c r="I19" s="387" t="s">
        <v>514</v>
      </c>
      <c r="J19" s="385" t="s">
        <v>515</v>
      </c>
      <c r="K19" s="388" t="s">
        <v>516</v>
      </c>
      <c r="L19" s="311"/>
    </row>
    <row r="20" spans="1:11" s="335" customFormat="1" ht="25.5" customHeight="1">
      <c r="A20" s="382" t="s">
        <v>505</v>
      </c>
      <c r="B20" s="383">
        <f aca="true" t="shared" si="1" ref="B20:B25">SUM(C20:K20)</f>
        <v>0</v>
      </c>
      <c r="C20" s="383">
        <v>0</v>
      </c>
      <c r="D20" s="383">
        <v>0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0</v>
      </c>
    </row>
    <row r="21" spans="1:11" s="335" customFormat="1" ht="25.5" customHeight="1">
      <c r="A21" s="382" t="s">
        <v>506</v>
      </c>
      <c r="B21" s="383">
        <f t="shared" si="1"/>
        <v>0</v>
      </c>
      <c r="C21" s="383">
        <v>0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</row>
    <row r="22" spans="1:11" s="335" customFormat="1" ht="25.5" customHeight="1">
      <c r="A22" s="382" t="s">
        <v>316</v>
      </c>
      <c r="B22" s="383">
        <f t="shared" si="1"/>
        <v>15964</v>
      </c>
      <c r="C22" s="383">
        <v>11080</v>
      </c>
      <c r="D22" s="383">
        <v>4884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</row>
    <row r="23" spans="1:11" s="335" customFormat="1" ht="25.5" customHeight="1">
      <c r="A23" s="382" t="s">
        <v>315</v>
      </c>
      <c r="B23" s="383">
        <f t="shared" si="1"/>
        <v>18431</v>
      </c>
      <c r="C23" s="383">
        <v>10856</v>
      </c>
      <c r="D23" s="383">
        <v>7111</v>
      </c>
      <c r="E23" s="383">
        <v>164</v>
      </c>
      <c r="F23" s="383">
        <v>0</v>
      </c>
      <c r="G23" s="383">
        <v>0</v>
      </c>
      <c r="H23" s="383">
        <v>0</v>
      </c>
      <c r="I23" s="383">
        <v>0</v>
      </c>
      <c r="J23" s="383">
        <v>300</v>
      </c>
      <c r="K23" s="383">
        <v>0</v>
      </c>
    </row>
    <row r="24" spans="1:11" s="335" customFormat="1" ht="25.5" customHeight="1">
      <c r="A24" s="382" t="s">
        <v>181</v>
      </c>
      <c r="B24" s="383">
        <f t="shared" si="1"/>
        <v>19046</v>
      </c>
      <c r="C24" s="383">
        <v>11336</v>
      </c>
      <c r="D24" s="383">
        <v>6801</v>
      </c>
      <c r="E24" s="383">
        <v>409</v>
      </c>
      <c r="F24" s="383">
        <v>0</v>
      </c>
      <c r="G24" s="383">
        <v>0</v>
      </c>
      <c r="H24" s="383">
        <v>0</v>
      </c>
      <c r="I24" s="383">
        <v>0</v>
      </c>
      <c r="J24" s="383">
        <v>500</v>
      </c>
      <c r="K24" s="383">
        <v>0</v>
      </c>
    </row>
    <row r="25" spans="1:11" s="335" customFormat="1" ht="25.5" customHeight="1">
      <c r="A25" s="382" t="s">
        <v>313</v>
      </c>
      <c r="B25" s="383">
        <f t="shared" si="1"/>
        <v>16443</v>
      </c>
      <c r="C25" s="383">
        <v>9039</v>
      </c>
      <c r="D25" s="383">
        <v>5884</v>
      </c>
      <c r="E25" s="383">
        <v>799</v>
      </c>
      <c r="F25" s="383">
        <v>221</v>
      </c>
      <c r="G25" s="383">
        <v>0</v>
      </c>
      <c r="H25" s="383">
        <v>0</v>
      </c>
      <c r="I25" s="383">
        <v>0</v>
      </c>
      <c r="J25" s="383">
        <v>500</v>
      </c>
      <c r="K25" s="383">
        <v>0</v>
      </c>
    </row>
    <row r="26" spans="1:11" s="335" customFormat="1" ht="25.5" customHeight="1">
      <c r="A26" s="382" t="s">
        <v>390</v>
      </c>
      <c r="B26" s="383">
        <v>18956</v>
      </c>
      <c r="C26" s="383">
        <v>11603</v>
      </c>
      <c r="D26" s="383">
        <v>5220</v>
      </c>
      <c r="E26" s="383">
        <v>597</v>
      </c>
      <c r="F26" s="383">
        <v>0</v>
      </c>
      <c r="G26" s="383">
        <v>0</v>
      </c>
      <c r="H26" s="383">
        <v>150</v>
      </c>
      <c r="I26" s="383">
        <v>0</v>
      </c>
      <c r="J26" s="383">
        <v>1386</v>
      </c>
      <c r="K26" s="383">
        <v>0</v>
      </c>
    </row>
    <row r="27" spans="1:11" s="335" customFormat="1" ht="25.5" customHeight="1">
      <c r="A27" s="382" t="s">
        <v>591</v>
      </c>
      <c r="B27" s="383">
        <v>29396</v>
      </c>
      <c r="C27" s="383">
        <v>10739</v>
      </c>
      <c r="D27" s="383">
        <v>6539</v>
      </c>
      <c r="E27" s="383">
        <v>9721</v>
      </c>
      <c r="F27" s="304" t="s">
        <v>338</v>
      </c>
      <c r="G27" s="383">
        <f>-H30</f>
        <v>0</v>
      </c>
      <c r="H27" s="383">
        <f>-I27</f>
        <v>0</v>
      </c>
      <c r="I27" s="383">
        <v>0</v>
      </c>
      <c r="J27" s="383">
        <v>2397</v>
      </c>
      <c r="K27" s="383"/>
    </row>
    <row r="28" spans="1:11" s="335" customFormat="1" ht="25.5" customHeight="1">
      <c r="A28" s="382" t="s">
        <v>623</v>
      </c>
      <c r="B28" s="383">
        <v>36971</v>
      </c>
      <c r="C28" s="383">
        <v>15793</v>
      </c>
      <c r="D28" s="383">
        <v>13720</v>
      </c>
      <c r="E28" s="383">
        <v>5127</v>
      </c>
      <c r="F28" s="304">
        <v>0</v>
      </c>
      <c r="G28" s="383">
        <v>0</v>
      </c>
      <c r="H28" s="383">
        <v>0</v>
      </c>
      <c r="I28" s="383">
        <v>0</v>
      </c>
      <c r="J28" s="384">
        <v>2331</v>
      </c>
      <c r="K28" s="383">
        <v>0</v>
      </c>
    </row>
    <row r="29" spans="1:11" s="325" customFormat="1" ht="9" customHeight="1">
      <c r="A29" s="319"/>
      <c r="B29" s="327"/>
      <c r="C29" s="327"/>
      <c r="D29" s="327"/>
      <c r="E29" s="327"/>
      <c r="F29" s="327"/>
      <c r="G29" s="327"/>
      <c r="H29" s="327"/>
      <c r="I29" s="327"/>
      <c r="J29" s="327"/>
      <c r="K29" s="327"/>
    </row>
    <row r="30" spans="1:11" s="324" customFormat="1" ht="19.5" customHeight="1">
      <c r="A30" s="539" t="s">
        <v>663</v>
      </c>
      <c r="B30" s="539"/>
      <c r="C30" s="539"/>
      <c r="D30" s="319"/>
      <c r="E30" s="319"/>
      <c r="F30" s="319"/>
      <c r="G30" s="319"/>
      <c r="H30" s="319"/>
      <c r="I30" s="319"/>
      <c r="J30" s="319"/>
      <c r="K30" s="319"/>
    </row>
    <row r="31" spans="1:11" s="325" customFormat="1" ht="22.5" customHeight="1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</row>
    <row r="32" spans="1:11" s="325" customFormat="1" ht="22.5" customHeight="1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</row>
    <row r="33" spans="1:11" s="325" customFormat="1" ht="22.5" customHeight="1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</row>
    <row r="34" spans="1:11" s="325" customFormat="1" ht="22.5" customHeight="1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</row>
    <row r="35" spans="1:11" s="91" customFormat="1" ht="22.5" customHeight="1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</row>
    <row r="36" spans="1:11" s="91" customFormat="1" ht="22.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</row>
    <row r="37" spans="1:11" s="91" customFormat="1" ht="13.5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</row>
    <row r="38" spans="1:11" s="91" customFormat="1" ht="13.5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</row>
    <row r="39" spans="1:11" s="91" customFormat="1" ht="13.5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</row>
    <row r="40" spans="1:11" s="91" customFormat="1" ht="13.5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</row>
    <row r="41" spans="1:11" s="91" customFormat="1" ht="13.5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</row>
    <row r="42" spans="1:11" s="91" customFormat="1" ht="13.5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</row>
    <row r="43" spans="1:11" s="91" customFormat="1" ht="13.5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</row>
    <row r="44" spans="1:11" s="91" customFormat="1" ht="13.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</row>
    <row r="45" spans="1:11" s="268" customFormat="1" ht="13.5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</row>
    <row r="46" spans="1:11" s="268" customFormat="1" ht="13.5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</row>
    <row r="47" spans="1:11" s="268" customFormat="1" ht="13.5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</row>
    <row r="48" spans="1:11" s="268" customFormat="1" ht="13.5">
      <c r="A48" s="267"/>
      <c r="B48" s="267"/>
      <c r="C48" s="267"/>
      <c r="D48" s="267"/>
      <c r="E48" s="267"/>
      <c r="F48" s="267"/>
      <c r="G48" s="267"/>
      <c r="H48" s="267"/>
      <c r="I48" s="267"/>
      <c r="J48" s="267"/>
      <c r="K48" s="267"/>
    </row>
    <row r="49" spans="1:11" s="268" customFormat="1" ht="13.5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</row>
    <row r="50" spans="1:11" s="268" customFormat="1" ht="13.5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</row>
    <row r="51" spans="1:11" s="268" customFormat="1" ht="13.5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1" s="268" customFormat="1" ht="13.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s="268" customFormat="1" ht="13.5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</row>
    <row r="54" spans="1:11" s="268" customFormat="1" ht="13.5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</row>
    <row r="55" spans="1:11" s="268" customFormat="1" ht="13.5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</row>
    <row r="56" spans="1:11" s="268" customFormat="1" ht="13.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</row>
    <row r="57" spans="1:11" s="268" customFormat="1" ht="13.5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</row>
    <row r="58" spans="1:11" s="268" customFormat="1" ht="13.5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</row>
    <row r="59" spans="1:11" s="268" customFormat="1" ht="13.5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</row>
    <row r="60" spans="1:11" s="268" customFormat="1" ht="13.5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</row>
    <row r="61" spans="1:11" s="268" customFormat="1" ht="13.5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</row>
    <row r="62" spans="1:11" s="268" customFormat="1" ht="13.5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</row>
    <row r="63" spans="1:11" s="268" customFormat="1" ht="13.5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</row>
    <row r="64" spans="1:11" s="268" customFormat="1" ht="13.5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</row>
    <row r="65" spans="1:11" s="268" customFormat="1" ht="13.5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</row>
    <row r="66" spans="1:11" s="268" customFormat="1" ht="13.5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</row>
    <row r="67" spans="1:11" s="268" customFormat="1" ht="13.5">
      <c r="A67" s="267"/>
      <c r="B67" s="267"/>
      <c r="C67" s="267"/>
      <c r="D67" s="267"/>
      <c r="E67" s="267"/>
      <c r="F67" s="267"/>
      <c r="G67" s="267"/>
      <c r="H67" s="267"/>
      <c r="I67" s="267"/>
      <c r="J67" s="267"/>
      <c r="K67" s="267"/>
    </row>
    <row r="68" spans="1:11" s="268" customFormat="1" ht="13.5">
      <c r="A68" s="267"/>
      <c r="B68" s="267"/>
      <c r="C68" s="267"/>
      <c r="D68" s="267"/>
      <c r="E68" s="267"/>
      <c r="F68" s="267"/>
      <c r="G68" s="267"/>
      <c r="H68" s="267"/>
      <c r="I68" s="267"/>
      <c r="J68" s="267"/>
      <c r="K68" s="267"/>
    </row>
    <row r="69" spans="1:11" s="268" customFormat="1" ht="13.5">
      <c r="A69" s="267"/>
      <c r="B69" s="267"/>
      <c r="C69" s="267"/>
      <c r="D69" s="267"/>
      <c r="E69" s="267"/>
      <c r="F69" s="267"/>
      <c r="G69" s="267"/>
      <c r="H69" s="267"/>
      <c r="I69" s="267"/>
      <c r="J69" s="267"/>
      <c r="K69" s="267"/>
    </row>
    <row r="70" spans="1:11" s="268" customFormat="1" ht="13.5">
      <c r="A70" s="267"/>
      <c r="B70" s="267"/>
      <c r="C70" s="267"/>
      <c r="D70" s="267"/>
      <c r="E70" s="267"/>
      <c r="F70" s="267"/>
      <c r="G70" s="267"/>
      <c r="H70" s="267"/>
      <c r="I70" s="267"/>
      <c r="J70" s="267"/>
      <c r="K70" s="267"/>
    </row>
    <row r="71" spans="1:11" s="268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1:11" s="268" customFormat="1" ht="13.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1" s="268" customFormat="1" ht="13.5">
      <c r="A73" s="267"/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1:11" s="268" customFormat="1" ht="13.5">
      <c r="A74" s="267"/>
      <c r="B74" s="267"/>
      <c r="C74" s="267"/>
      <c r="D74" s="267"/>
      <c r="E74" s="267"/>
      <c r="F74" s="267"/>
      <c r="G74" s="267"/>
      <c r="H74" s="267"/>
      <c r="I74" s="267"/>
      <c r="J74" s="267"/>
      <c r="K74" s="267"/>
    </row>
  </sheetData>
  <sheetProtection/>
  <mergeCells count="4">
    <mergeCell ref="A2:F2"/>
    <mergeCell ref="A4:F4"/>
    <mergeCell ref="A17:E17"/>
    <mergeCell ref="A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9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8.88671875" style="15" customWidth="1"/>
    <col min="2" max="2" width="6.77734375" style="15" customWidth="1"/>
    <col min="3" max="4" width="6.88671875" style="15" customWidth="1"/>
    <col min="5" max="5" width="7.4453125" style="15" customWidth="1"/>
    <col min="6" max="8" width="7.99609375" style="15" customWidth="1"/>
    <col min="9" max="9" width="6.99609375" style="15" customWidth="1"/>
    <col min="10" max="10" width="6.5546875" style="15" customWidth="1"/>
    <col min="11" max="11" width="6.99609375" style="15" customWidth="1"/>
    <col min="12" max="19" width="7.99609375" style="15" customWidth="1"/>
    <col min="20" max="16384" width="8.88671875" style="15" customWidth="1"/>
  </cols>
  <sheetData>
    <row r="2" spans="1:14" s="3" customFormat="1" ht="21.75" customHeight="1">
      <c r="A2" s="416" t="s">
        <v>550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="3" customFormat="1" ht="9.75" customHeight="1"/>
    <row r="4" s="3" customFormat="1" ht="16.5" customHeight="1">
      <c r="A4" s="21" t="s">
        <v>551</v>
      </c>
    </row>
    <row r="5" spans="1:19" s="24" customFormat="1" ht="21" customHeight="1">
      <c r="A5" s="423" t="s">
        <v>376</v>
      </c>
      <c r="B5" s="424" t="s">
        <v>552</v>
      </c>
      <c r="C5" s="424"/>
      <c r="D5" s="424"/>
      <c r="E5" s="424"/>
      <c r="F5" s="424"/>
      <c r="G5" s="424"/>
      <c r="H5" s="424"/>
      <c r="I5" s="424"/>
      <c r="J5" s="424"/>
      <c r="K5" s="424" t="s">
        <v>553</v>
      </c>
      <c r="L5" s="424"/>
      <c r="M5" s="424"/>
      <c r="N5" s="424"/>
      <c r="O5" s="424"/>
      <c r="P5" s="424"/>
      <c r="Q5" s="424"/>
      <c r="R5" s="424"/>
      <c r="S5" s="451"/>
    </row>
    <row r="6" spans="1:19" s="24" customFormat="1" ht="21" customHeight="1">
      <c r="A6" s="423"/>
      <c r="B6" s="424" t="s">
        <v>407</v>
      </c>
      <c r="C6" s="424" t="s">
        <v>554</v>
      </c>
      <c r="D6" s="458" t="s">
        <v>555</v>
      </c>
      <c r="E6" s="451" t="s">
        <v>556</v>
      </c>
      <c r="F6" s="428"/>
      <c r="G6" s="430"/>
      <c r="H6" s="460" t="s">
        <v>557</v>
      </c>
      <c r="I6" s="458" t="s">
        <v>558</v>
      </c>
      <c r="J6" s="458" t="s">
        <v>559</v>
      </c>
      <c r="K6" s="458" t="s">
        <v>407</v>
      </c>
      <c r="L6" s="458" t="s">
        <v>554</v>
      </c>
      <c r="M6" s="458" t="s">
        <v>560</v>
      </c>
      <c r="N6" s="451" t="s">
        <v>556</v>
      </c>
      <c r="O6" s="428"/>
      <c r="P6" s="430"/>
      <c r="Q6" s="460" t="s">
        <v>557</v>
      </c>
      <c r="R6" s="458" t="s">
        <v>558</v>
      </c>
      <c r="S6" s="464" t="s">
        <v>559</v>
      </c>
    </row>
    <row r="7" spans="1:19" s="24" customFormat="1" ht="36.75" customHeight="1">
      <c r="A7" s="423"/>
      <c r="B7" s="424"/>
      <c r="C7" s="424"/>
      <c r="D7" s="461"/>
      <c r="E7" s="38" t="s">
        <v>414</v>
      </c>
      <c r="F7" s="38" t="s">
        <v>561</v>
      </c>
      <c r="G7" s="42" t="s">
        <v>562</v>
      </c>
      <c r="H7" s="463"/>
      <c r="I7" s="461"/>
      <c r="J7" s="461"/>
      <c r="K7" s="461"/>
      <c r="L7" s="461"/>
      <c r="M7" s="461"/>
      <c r="N7" s="38" t="s">
        <v>98</v>
      </c>
      <c r="O7" s="38" t="s">
        <v>563</v>
      </c>
      <c r="P7" s="42" t="s">
        <v>564</v>
      </c>
      <c r="Q7" s="461"/>
      <c r="R7" s="461"/>
      <c r="S7" s="465"/>
    </row>
    <row r="8" spans="1:19" s="24" customFormat="1" ht="19.5" customHeight="1">
      <c r="A8" s="8" t="s">
        <v>146</v>
      </c>
      <c r="B8" s="62">
        <v>70</v>
      </c>
      <c r="C8" s="62">
        <v>1</v>
      </c>
      <c r="D8" s="62">
        <v>17</v>
      </c>
      <c r="E8" s="62">
        <v>39</v>
      </c>
      <c r="F8" s="62">
        <v>38</v>
      </c>
      <c r="G8" s="60">
        <v>1</v>
      </c>
      <c r="H8" s="60" t="s">
        <v>311</v>
      </c>
      <c r="I8" s="62">
        <v>2</v>
      </c>
      <c r="J8" s="62">
        <v>11</v>
      </c>
      <c r="K8" s="62">
        <v>2946</v>
      </c>
      <c r="L8" s="62">
        <v>72</v>
      </c>
      <c r="M8" s="62">
        <v>1520</v>
      </c>
      <c r="N8" s="62">
        <v>1214</v>
      </c>
      <c r="O8" s="62">
        <v>1175</v>
      </c>
      <c r="P8" s="60">
        <v>39</v>
      </c>
      <c r="Q8" s="60" t="s">
        <v>311</v>
      </c>
      <c r="R8" s="62">
        <v>69</v>
      </c>
      <c r="S8" s="62">
        <v>71</v>
      </c>
    </row>
    <row r="9" spans="1:19" s="24" customFormat="1" ht="19.5" customHeight="1">
      <c r="A9" s="8" t="s">
        <v>160</v>
      </c>
      <c r="B9" s="62">
        <v>72</v>
      </c>
      <c r="C9" s="62">
        <v>1</v>
      </c>
      <c r="D9" s="62">
        <v>38</v>
      </c>
      <c r="E9" s="62">
        <v>20</v>
      </c>
      <c r="F9" s="62">
        <v>17</v>
      </c>
      <c r="G9" s="60">
        <v>3</v>
      </c>
      <c r="H9" s="60" t="s">
        <v>311</v>
      </c>
      <c r="I9" s="62">
        <v>1</v>
      </c>
      <c r="J9" s="62">
        <v>12</v>
      </c>
      <c r="K9" s="62">
        <v>3086</v>
      </c>
      <c r="L9" s="62">
        <v>67</v>
      </c>
      <c r="M9" s="62">
        <v>1244</v>
      </c>
      <c r="N9" s="62">
        <v>1639</v>
      </c>
      <c r="O9" s="62">
        <v>1597</v>
      </c>
      <c r="P9" s="60">
        <v>42</v>
      </c>
      <c r="Q9" s="60" t="s">
        <v>311</v>
      </c>
      <c r="R9" s="62">
        <v>68</v>
      </c>
      <c r="S9" s="62">
        <v>68</v>
      </c>
    </row>
    <row r="10" spans="1:19" s="24" customFormat="1" ht="19.5" customHeight="1">
      <c r="A10" s="8" t="s">
        <v>171</v>
      </c>
      <c r="B10" s="62">
        <v>68</v>
      </c>
      <c r="C10" s="62">
        <v>1</v>
      </c>
      <c r="D10" s="62">
        <v>17</v>
      </c>
      <c r="E10" s="62">
        <v>38</v>
      </c>
      <c r="F10" s="62">
        <v>35</v>
      </c>
      <c r="G10" s="60">
        <v>3</v>
      </c>
      <c r="H10" s="60" t="s">
        <v>311</v>
      </c>
      <c r="I10" s="62">
        <v>2</v>
      </c>
      <c r="J10" s="62">
        <v>10</v>
      </c>
      <c r="K10" s="62">
        <v>2641</v>
      </c>
      <c r="L10" s="62">
        <v>32</v>
      </c>
      <c r="M10" s="62">
        <v>1568</v>
      </c>
      <c r="N10" s="62">
        <v>965</v>
      </c>
      <c r="O10" s="62">
        <v>835</v>
      </c>
      <c r="P10" s="60">
        <v>130</v>
      </c>
      <c r="Q10" s="60" t="s">
        <v>311</v>
      </c>
      <c r="R10" s="62">
        <v>68</v>
      </c>
      <c r="S10" s="62">
        <v>8</v>
      </c>
    </row>
    <row r="11" spans="1:19" s="24" customFormat="1" ht="19.5" customHeight="1">
      <c r="A11" s="8" t="s">
        <v>180</v>
      </c>
      <c r="B11" s="62">
        <v>68</v>
      </c>
      <c r="C11" s="62">
        <v>1</v>
      </c>
      <c r="D11" s="62">
        <v>17</v>
      </c>
      <c r="E11" s="62">
        <v>39</v>
      </c>
      <c r="F11" s="62">
        <v>39</v>
      </c>
      <c r="G11" s="60">
        <v>0</v>
      </c>
      <c r="H11" s="60" t="s">
        <v>311</v>
      </c>
      <c r="I11" s="62">
        <v>1</v>
      </c>
      <c r="J11" s="62">
        <v>10</v>
      </c>
      <c r="K11" s="62">
        <v>2931</v>
      </c>
      <c r="L11" s="62">
        <v>41</v>
      </c>
      <c r="M11" s="62">
        <v>1663</v>
      </c>
      <c r="N11" s="62">
        <v>1223</v>
      </c>
      <c r="O11" s="62">
        <v>1223</v>
      </c>
      <c r="P11" s="60">
        <v>0</v>
      </c>
      <c r="Q11" s="60" t="s">
        <v>311</v>
      </c>
      <c r="R11" s="62">
        <v>4</v>
      </c>
      <c r="S11" s="62">
        <v>0</v>
      </c>
    </row>
    <row r="12" spans="1:19" s="24" customFormat="1" ht="19.5" customHeight="1">
      <c r="A12" s="8" t="s">
        <v>312</v>
      </c>
      <c r="B12" s="62">
        <v>59</v>
      </c>
      <c r="C12" s="62">
        <v>1</v>
      </c>
      <c r="D12" s="62">
        <v>15</v>
      </c>
      <c r="E12" s="62">
        <v>37</v>
      </c>
      <c r="F12" s="62">
        <v>34</v>
      </c>
      <c r="G12" s="60">
        <v>3</v>
      </c>
      <c r="H12" s="60">
        <v>1</v>
      </c>
      <c r="I12" s="62">
        <v>1</v>
      </c>
      <c r="J12" s="62">
        <v>4</v>
      </c>
      <c r="K12" s="62">
        <v>3003</v>
      </c>
      <c r="L12" s="62">
        <v>37</v>
      </c>
      <c r="M12" s="62">
        <v>1425</v>
      </c>
      <c r="N12" s="62">
        <v>1466</v>
      </c>
      <c r="O12" s="62">
        <v>1208</v>
      </c>
      <c r="P12" s="60">
        <v>258</v>
      </c>
      <c r="Q12" s="60">
        <v>11</v>
      </c>
      <c r="R12" s="62">
        <v>4</v>
      </c>
      <c r="S12" s="62">
        <v>60</v>
      </c>
    </row>
    <row r="13" spans="1:21" s="21" customFormat="1" ht="19.5" customHeight="1">
      <c r="A13" s="44" t="s">
        <v>313</v>
      </c>
      <c r="B13" s="51">
        <v>59</v>
      </c>
      <c r="C13" s="51">
        <v>1</v>
      </c>
      <c r="D13" s="51">
        <v>15</v>
      </c>
      <c r="E13" s="62">
        <v>34</v>
      </c>
      <c r="F13" s="51">
        <v>31</v>
      </c>
      <c r="G13" s="51">
        <v>3</v>
      </c>
      <c r="H13" s="51">
        <v>1</v>
      </c>
      <c r="I13" s="51">
        <v>1</v>
      </c>
      <c r="J13" s="51">
        <v>7</v>
      </c>
      <c r="K13" s="51">
        <v>3186</v>
      </c>
      <c r="L13" s="51">
        <v>39</v>
      </c>
      <c r="M13" s="51">
        <v>1431</v>
      </c>
      <c r="N13" s="62">
        <v>1612</v>
      </c>
      <c r="O13" s="51">
        <v>1352</v>
      </c>
      <c r="P13" s="51">
        <v>260</v>
      </c>
      <c r="Q13" s="51">
        <v>15</v>
      </c>
      <c r="R13" s="51">
        <v>4</v>
      </c>
      <c r="S13" s="51">
        <v>85</v>
      </c>
      <c r="T13" s="51"/>
      <c r="U13" s="51"/>
    </row>
    <row r="14" spans="1:21" s="21" customFormat="1" ht="19.5" customHeight="1">
      <c r="A14" s="44" t="s">
        <v>390</v>
      </c>
      <c r="B14" s="51">
        <v>61</v>
      </c>
      <c r="C14" s="51">
        <v>1</v>
      </c>
      <c r="D14" s="51">
        <v>15</v>
      </c>
      <c r="E14" s="51">
        <v>34</v>
      </c>
      <c r="F14" s="51">
        <v>31</v>
      </c>
      <c r="G14" s="51">
        <v>3</v>
      </c>
      <c r="H14" s="51">
        <v>1</v>
      </c>
      <c r="I14" s="51">
        <v>1</v>
      </c>
      <c r="J14" s="51">
        <v>9</v>
      </c>
      <c r="K14" s="51">
        <v>3167</v>
      </c>
      <c r="L14" s="51">
        <v>39</v>
      </c>
      <c r="M14" s="51">
        <v>1419</v>
      </c>
      <c r="N14" s="51">
        <v>1597</v>
      </c>
      <c r="O14" s="51">
        <v>1337</v>
      </c>
      <c r="P14" s="51">
        <v>260</v>
      </c>
      <c r="Q14" s="51">
        <v>18</v>
      </c>
      <c r="R14" s="51">
        <v>5</v>
      </c>
      <c r="S14" s="51">
        <v>89</v>
      </c>
      <c r="T14" s="51"/>
      <c r="U14" s="51"/>
    </row>
    <row r="15" spans="1:21" s="21" customFormat="1" ht="19.5" customHeight="1">
      <c r="A15" s="44" t="s">
        <v>591</v>
      </c>
      <c r="B15" s="51">
        <v>66</v>
      </c>
      <c r="C15" s="51">
        <v>1</v>
      </c>
      <c r="D15" s="51">
        <v>15</v>
      </c>
      <c r="E15" s="51">
        <v>35</v>
      </c>
      <c r="F15" s="51">
        <v>32</v>
      </c>
      <c r="G15" s="51">
        <v>3</v>
      </c>
      <c r="H15" s="51">
        <v>1</v>
      </c>
      <c r="I15" s="51">
        <v>1</v>
      </c>
      <c r="J15" s="51">
        <v>13</v>
      </c>
      <c r="K15" s="51">
        <v>3189</v>
      </c>
      <c r="L15" s="51">
        <v>37</v>
      </c>
      <c r="M15" s="51">
        <v>1368</v>
      </c>
      <c r="N15" s="51">
        <v>1606</v>
      </c>
      <c r="O15" s="51">
        <v>1347</v>
      </c>
      <c r="P15" s="51">
        <v>259</v>
      </c>
      <c r="Q15" s="51">
        <v>16</v>
      </c>
      <c r="R15" s="51">
        <v>3</v>
      </c>
      <c r="S15" s="51">
        <v>159</v>
      </c>
      <c r="T15" s="51"/>
      <c r="U15" s="51"/>
    </row>
    <row r="16" spans="1:19" s="21" customFormat="1" ht="26.25" customHeight="1">
      <c r="A16" s="44" t="s">
        <v>628</v>
      </c>
      <c r="B16" s="51">
        <f>SUM(J16+I16+E16+C16+H16+D16)</f>
        <v>65</v>
      </c>
      <c r="C16" s="51">
        <v>1</v>
      </c>
      <c r="D16" s="51">
        <v>15</v>
      </c>
      <c r="E16" s="51">
        <f>SUM(F16:G16)</f>
        <v>34</v>
      </c>
      <c r="F16" s="51">
        <v>31</v>
      </c>
      <c r="G16" s="51">
        <v>3</v>
      </c>
      <c r="H16" s="51">
        <v>1</v>
      </c>
      <c r="I16" s="51">
        <v>1</v>
      </c>
      <c r="J16" s="51">
        <v>13</v>
      </c>
      <c r="K16" s="51">
        <f>SUM(N16+R16+S16+L16+Q16+M16)</f>
        <v>3357</v>
      </c>
      <c r="L16" s="51">
        <v>39</v>
      </c>
      <c r="M16" s="51">
        <v>1370</v>
      </c>
      <c r="N16" s="51">
        <f>SUM(O16:P16)</f>
        <v>1762</v>
      </c>
      <c r="O16" s="51">
        <v>1496</v>
      </c>
      <c r="P16" s="51">
        <v>266</v>
      </c>
      <c r="Q16" s="51">
        <v>20</v>
      </c>
      <c r="R16" s="51">
        <v>6</v>
      </c>
      <c r="S16" s="51">
        <v>160</v>
      </c>
    </row>
    <row r="17" spans="1:21" s="138" customFormat="1" ht="13.5" customHeight="1">
      <c r="A17" s="13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42"/>
      <c r="U17" s="142"/>
    </row>
    <row r="18" spans="1:4" s="21" customFormat="1" ht="13.5">
      <c r="A18" s="470" t="s">
        <v>616</v>
      </c>
      <c r="B18" s="470"/>
      <c r="C18" s="470"/>
      <c r="D18" s="186"/>
    </row>
    <row r="19" s="21" customFormat="1" ht="17.25" customHeight="1">
      <c r="A19" s="21" t="s">
        <v>565</v>
      </c>
    </row>
    <row r="20" s="21" customFormat="1" ht="13.5"/>
    <row r="21" s="21" customFormat="1" ht="13.5"/>
    <row r="22" s="21" customFormat="1" ht="13.5"/>
    <row r="23" s="21" customFormat="1" ht="13.5"/>
    <row r="24" s="21" customFormat="1" ht="13.5"/>
    <row r="25" s="21" customFormat="1" ht="13.5"/>
    <row r="26" s="21" customFormat="1" ht="13.5"/>
    <row r="27" s="21" customFormat="1" ht="13.5"/>
    <row r="28" s="21" customFormat="1" ht="13.5"/>
    <row r="29" s="21" customFormat="1" ht="13.5"/>
    <row r="30" s="21" customFormat="1" ht="13.5"/>
    <row r="31" s="21" customFormat="1" ht="13.5"/>
    <row r="32" s="21" customFormat="1" ht="13.5"/>
    <row r="33" s="21" customFormat="1" ht="13.5"/>
    <row r="34" s="21" customFormat="1" ht="13.5"/>
    <row r="35" s="21" customFormat="1" ht="13.5"/>
    <row r="36" s="21" customFormat="1" ht="13.5"/>
    <row r="37" s="21" customFormat="1" ht="13.5"/>
    <row r="38" s="21" customFormat="1" ht="13.5"/>
    <row r="39" s="21" customFormat="1" ht="13.5"/>
    <row r="40" s="21" customFormat="1" ht="13.5"/>
    <row r="41" s="21" customFormat="1" ht="13.5"/>
    <row r="42" s="21" customFormat="1" ht="13.5"/>
    <row r="43" s="21" customFormat="1" ht="13.5"/>
    <row r="44" s="21" customFormat="1" ht="13.5"/>
    <row r="45" s="21" customFormat="1" ht="13.5"/>
    <row r="46" s="21" customFormat="1" ht="13.5"/>
    <row r="47" s="21" customFormat="1" ht="13.5"/>
    <row r="48" s="21" customFormat="1" ht="13.5"/>
    <row r="49" s="21" customFormat="1" ht="13.5"/>
    <row r="50" s="21" customFormat="1" ht="13.5"/>
    <row r="51" s="21" customFormat="1" ht="13.5"/>
    <row r="52" s="21" customFormat="1" ht="13.5"/>
    <row r="53" s="21" customFormat="1" ht="13.5"/>
    <row r="54" s="21" customFormat="1" ht="13.5"/>
    <row r="55" s="21" customFormat="1" ht="13.5"/>
    <row r="56" s="21" customFormat="1" ht="13.5"/>
    <row r="57" s="21" customFormat="1" ht="13.5"/>
    <row r="58" s="21" customFormat="1" ht="13.5"/>
    <row r="59" s="21" customFormat="1" ht="13.5"/>
    <row r="60" s="21" customFormat="1" ht="13.5"/>
    <row r="61" s="21" customFormat="1" ht="13.5"/>
    <row r="62" s="21" customFormat="1" ht="13.5"/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  <row r="76" s="21" customFormat="1" ht="13.5"/>
    <row r="77" s="21" customFormat="1" ht="13.5"/>
    <row r="78" s="21" customFormat="1" ht="13.5"/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</sheetData>
  <sheetProtection/>
  <mergeCells count="19">
    <mergeCell ref="R6:R7"/>
    <mergeCell ref="S6:S7"/>
    <mergeCell ref="A18:C18"/>
    <mergeCell ref="J6:J7"/>
    <mergeCell ref="K6:K7"/>
    <mergeCell ref="L6:L7"/>
    <mergeCell ref="M6:M7"/>
    <mergeCell ref="N6:P6"/>
    <mergeCell ref="Q6:Q7"/>
    <mergeCell ref="A2:N2"/>
    <mergeCell ref="A5:A7"/>
    <mergeCell ref="B5:J5"/>
    <mergeCell ref="K5:S5"/>
    <mergeCell ref="B6:B7"/>
    <mergeCell ref="C6:C7"/>
    <mergeCell ref="D6:D7"/>
    <mergeCell ref="E6:G6"/>
    <mergeCell ref="H6:H7"/>
    <mergeCell ref="I6:I7"/>
  </mergeCells>
  <printOptions/>
  <pageMargins left="0.4330708661417323" right="0.15748031496062992" top="0.5905511811023623" bottom="0.6692913385826772" header="0.4330708661417323" footer="0.5118110236220472"/>
  <pageSetup fitToHeight="1" fitToWidth="1" horizontalDpi="300" verticalDpi="3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7">
      <selection activeCell="A35" sqref="A35"/>
    </sheetView>
  </sheetViews>
  <sheetFormatPr defaultColWidth="8.88671875" defaultRowHeight="13.5"/>
  <cols>
    <col min="1" max="1" width="9.4453125" style="15" customWidth="1"/>
    <col min="2" max="2" width="10.77734375" style="15" customWidth="1"/>
    <col min="3" max="3" width="10.4453125" style="15" customWidth="1"/>
    <col min="4" max="4" width="10.10546875" style="15" customWidth="1"/>
    <col min="5" max="7" width="10.77734375" style="15" customWidth="1"/>
    <col min="8" max="11" width="11.21484375" style="15" customWidth="1"/>
    <col min="12" max="16384" width="8.88671875" style="15" customWidth="1"/>
  </cols>
  <sheetData>
    <row r="2" spans="1:8" ht="24" customHeight="1">
      <c r="A2" s="455" t="s">
        <v>387</v>
      </c>
      <c r="B2" s="455"/>
      <c r="C2" s="455"/>
      <c r="D2" s="455"/>
      <c r="E2" s="455"/>
      <c r="F2" s="31"/>
      <c r="G2" s="31"/>
      <c r="H2" s="31"/>
    </row>
    <row r="3" spans="1:8" ht="13.5">
      <c r="A3" s="58" t="s">
        <v>0</v>
      </c>
      <c r="B3" s="31"/>
      <c r="C3" s="31"/>
      <c r="D3" s="31"/>
      <c r="E3" s="31"/>
      <c r="F3" s="31"/>
      <c r="G3" s="31"/>
      <c r="H3" s="31"/>
    </row>
    <row r="4" spans="1:8" s="21" customFormat="1" ht="20.25" customHeight="1">
      <c r="A4" s="36" t="s">
        <v>147</v>
      </c>
      <c r="B4" s="37"/>
      <c r="C4" s="37"/>
      <c r="D4" s="37"/>
      <c r="E4" s="37"/>
      <c r="F4" s="37"/>
      <c r="G4" s="37"/>
      <c r="H4" s="37"/>
    </row>
    <row r="5" spans="1:11" s="21" customFormat="1" ht="30.75" customHeight="1">
      <c r="A5" s="427" t="s">
        <v>196</v>
      </c>
      <c r="B5" s="464" t="s">
        <v>186</v>
      </c>
      <c r="C5" s="428"/>
      <c r="D5" s="430"/>
      <c r="E5" s="540" t="s">
        <v>193</v>
      </c>
      <c r="F5" s="541"/>
      <c r="G5" s="541"/>
      <c r="H5" s="541"/>
      <c r="I5" s="541"/>
      <c r="J5" s="541"/>
      <c r="K5" s="541"/>
    </row>
    <row r="6" spans="1:11" s="21" customFormat="1" ht="30.75" customHeight="1">
      <c r="A6" s="427"/>
      <c r="B6" s="114"/>
      <c r="C6" s="38" t="s">
        <v>116</v>
      </c>
      <c r="D6" s="38" t="s">
        <v>70</v>
      </c>
      <c r="E6" s="114"/>
      <c r="F6" s="38" t="s">
        <v>187</v>
      </c>
      <c r="G6" s="38" t="s">
        <v>188</v>
      </c>
      <c r="H6" s="42" t="s">
        <v>189</v>
      </c>
      <c r="I6" s="38" t="s">
        <v>190</v>
      </c>
      <c r="J6" s="38" t="s">
        <v>191</v>
      </c>
      <c r="K6" s="38" t="s">
        <v>192</v>
      </c>
    </row>
    <row r="7" spans="1:29" s="21" customFormat="1" ht="33" customHeight="1">
      <c r="A7" s="271" t="s">
        <v>146</v>
      </c>
      <c r="B7" s="123">
        <v>1392</v>
      </c>
      <c r="C7" s="123">
        <v>546</v>
      </c>
      <c r="D7" s="123">
        <v>846</v>
      </c>
      <c r="E7" s="123">
        <v>1392</v>
      </c>
      <c r="F7" s="123">
        <v>252</v>
      </c>
      <c r="G7" s="123">
        <v>256</v>
      </c>
      <c r="H7" s="123">
        <v>251</v>
      </c>
      <c r="I7" s="123">
        <v>254</v>
      </c>
      <c r="J7" s="123">
        <v>258</v>
      </c>
      <c r="K7" s="273">
        <v>121</v>
      </c>
      <c r="L7" s="57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s="21" customFormat="1" ht="33" customHeight="1">
      <c r="A8" s="271" t="s">
        <v>160</v>
      </c>
      <c r="B8" s="123">
        <v>1428</v>
      </c>
      <c r="C8" s="123">
        <v>576</v>
      </c>
      <c r="D8" s="123">
        <v>852</v>
      </c>
      <c r="E8" s="123">
        <v>1428</v>
      </c>
      <c r="F8" s="123">
        <v>256</v>
      </c>
      <c r="G8" s="123">
        <v>261</v>
      </c>
      <c r="H8" s="123">
        <v>254</v>
      </c>
      <c r="I8" s="123">
        <v>266</v>
      </c>
      <c r="J8" s="123">
        <v>262</v>
      </c>
      <c r="K8" s="273">
        <v>129</v>
      </c>
      <c r="L8" s="57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s="21" customFormat="1" ht="33" customHeight="1">
      <c r="A9" s="271" t="s">
        <v>171</v>
      </c>
      <c r="B9" s="123">
        <v>1549</v>
      </c>
      <c r="C9" s="124">
        <v>587</v>
      </c>
      <c r="D9" s="124">
        <v>962</v>
      </c>
      <c r="E9" s="123">
        <v>1549</v>
      </c>
      <c r="F9" s="124">
        <v>274</v>
      </c>
      <c r="G9" s="124">
        <v>275</v>
      </c>
      <c r="H9" s="124">
        <v>289</v>
      </c>
      <c r="I9" s="123">
        <v>298</v>
      </c>
      <c r="J9" s="123">
        <v>266</v>
      </c>
      <c r="K9" s="273">
        <v>147</v>
      </c>
      <c r="L9" s="57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s="21" customFormat="1" ht="33" customHeight="1">
      <c r="A10" s="271" t="s">
        <v>180</v>
      </c>
      <c r="B10" s="123">
        <v>2867</v>
      </c>
      <c r="C10" s="124">
        <v>1344</v>
      </c>
      <c r="D10" s="124">
        <v>1523</v>
      </c>
      <c r="E10" s="123">
        <v>2867</v>
      </c>
      <c r="F10" s="124">
        <v>169</v>
      </c>
      <c r="G10" s="124">
        <v>444</v>
      </c>
      <c r="H10" s="124">
        <v>284</v>
      </c>
      <c r="I10" s="123">
        <v>642</v>
      </c>
      <c r="J10" s="123">
        <v>716</v>
      </c>
      <c r="K10" s="273">
        <v>612</v>
      </c>
      <c r="L10" s="57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s="21" customFormat="1" ht="33" customHeight="1">
      <c r="A11" s="271" t="s">
        <v>312</v>
      </c>
      <c r="B11" s="123">
        <v>5350</v>
      </c>
      <c r="C11" s="124">
        <v>2168</v>
      </c>
      <c r="D11" s="124">
        <v>3182</v>
      </c>
      <c r="E11" s="123">
        <v>5350</v>
      </c>
      <c r="F11" s="124">
        <v>260</v>
      </c>
      <c r="G11" s="124">
        <v>724</v>
      </c>
      <c r="H11" s="124">
        <v>792</v>
      </c>
      <c r="I11" s="123">
        <v>1376</v>
      </c>
      <c r="J11" s="123">
        <v>1295</v>
      </c>
      <c r="K11" s="273">
        <v>903</v>
      </c>
      <c r="L11" s="57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s="21" customFormat="1" ht="33" customHeight="1">
      <c r="A12" s="271" t="s">
        <v>313</v>
      </c>
      <c r="B12" s="156">
        <v>10006</v>
      </c>
      <c r="C12" s="57">
        <v>3511</v>
      </c>
      <c r="D12" s="57">
        <v>6495</v>
      </c>
      <c r="E12" s="57">
        <v>10006</v>
      </c>
      <c r="F12" s="57">
        <v>1173</v>
      </c>
      <c r="G12" s="57">
        <v>1586</v>
      </c>
      <c r="H12" s="57">
        <v>1327</v>
      </c>
      <c r="I12" s="57">
        <v>2298</v>
      </c>
      <c r="J12" s="57">
        <v>2127</v>
      </c>
      <c r="K12" s="272">
        <v>1495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s="20" customFormat="1" ht="33" customHeight="1">
      <c r="A13" s="271" t="s">
        <v>390</v>
      </c>
      <c r="B13" s="57">
        <v>15100</v>
      </c>
      <c r="C13" s="57">
        <v>5284</v>
      </c>
      <c r="D13" s="57">
        <v>9816</v>
      </c>
      <c r="E13" s="57">
        <v>15100</v>
      </c>
      <c r="F13" s="57">
        <v>2612</v>
      </c>
      <c r="G13" s="57">
        <v>3003</v>
      </c>
      <c r="H13" s="57">
        <v>1590</v>
      </c>
      <c r="I13" s="57">
        <v>3057</v>
      </c>
      <c r="J13" s="57">
        <v>2799</v>
      </c>
      <c r="K13" s="272">
        <v>2039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s="20" customFormat="1" ht="33" customHeight="1">
      <c r="A14" s="271" t="s">
        <v>591</v>
      </c>
      <c r="B14" s="57">
        <v>21723</v>
      </c>
      <c r="C14" s="57">
        <v>8202</v>
      </c>
      <c r="D14" s="57">
        <v>13521</v>
      </c>
      <c r="E14" s="57">
        <v>21723</v>
      </c>
      <c r="F14" s="57">
        <v>5764</v>
      </c>
      <c r="G14" s="57">
        <v>3991</v>
      </c>
      <c r="H14" s="57">
        <v>2221</v>
      </c>
      <c r="I14" s="57">
        <v>3932</v>
      </c>
      <c r="J14" s="57">
        <v>3477</v>
      </c>
      <c r="K14" s="272">
        <v>2338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29" s="20" customFormat="1" ht="33" customHeight="1">
      <c r="A15" s="271" t="s">
        <v>628</v>
      </c>
      <c r="B15" s="57">
        <v>25388</v>
      </c>
      <c r="C15" s="57">
        <v>9808</v>
      </c>
      <c r="D15" s="57">
        <v>15580</v>
      </c>
      <c r="E15" s="57">
        <v>25388</v>
      </c>
      <c r="F15" s="57">
        <v>5958</v>
      </c>
      <c r="G15" s="57">
        <v>5254</v>
      </c>
      <c r="H15" s="57">
        <v>2454</v>
      </c>
      <c r="I15" s="57">
        <v>4412</v>
      </c>
      <c r="J15" s="57">
        <v>4362</v>
      </c>
      <c r="K15" s="272">
        <v>2948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s="21" customFormat="1" ht="9.75" customHeight="1">
      <c r="A16" s="23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s="21" customFormat="1" ht="16.5" customHeight="1">
      <c r="A17" s="187" t="s">
        <v>529</v>
      </c>
      <c r="B17" s="64"/>
      <c r="C17" s="51"/>
      <c r="D17" s="51"/>
      <c r="E17" s="64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8" s="3" customFormat="1" ht="18" customHeight="1">
      <c r="A18" s="30" t="s">
        <v>530</v>
      </c>
      <c r="B18" s="30"/>
      <c r="C18" s="30"/>
      <c r="D18" s="30"/>
      <c r="E18" s="152"/>
      <c r="F18" s="30"/>
      <c r="G18" s="30"/>
      <c r="H18" s="30"/>
    </row>
    <row r="19" spans="1:8" ht="13.5" customHeight="1">
      <c r="A19" s="31"/>
      <c r="B19" s="31"/>
      <c r="C19" s="31"/>
      <c r="D19" s="31"/>
      <c r="E19" s="228"/>
      <c r="F19" s="31"/>
      <c r="G19" s="31"/>
      <c r="H19" s="31"/>
    </row>
    <row r="20" spans="1:8" ht="13.5">
      <c r="A20" s="31"/>
      <c r="B20" s="31"/>
      <c r="C20" s="31"/>
      <c r="D20" s="31"/>
      <c r="E20" s="228"/>
      <c r="F20" s="31"/>
      <c r="G20" s="31"/>
      <c r="H20" s="31"/>
    </row>
    <row r="21" spans="1:8" ht="13.5">
      <c r="A21" s="31"/>
      <c r="B21" s="31"/>
      <c r="C21" s="31"/>
      <c r="D21" s="31"/>
      <c r="E21" s="228"/>
      <c r="F21" s="31"/>
      <c r="G21" s="31"/>
      <c r="H21" s="31"/>
    </row>
    <row r="22" spans="1:8" ht="13.5">
      <c r="A22" s="31"/>
      <c r="B22" s="31"/>
      <c r="C22" s="31"/>
      <c r="D22" s="31"/>
      <c r="E22" s="228"/>
      <c r="F22" s="31"/>
      <c r="G22" s="31"/>
      <c r="H22" s="31"/>
    </row>
    <row r="23" spans="1:8" ht="13.5">
      <c r="A23" s="31"/>
      <c r="B23" s="31"/>
      <c r="C23" s="31"/>
      <c r="D23" s="31"/>
      <c r="E23" s="31"/>
      <c r="F23" s="31"/>
      <c r="G23" s="31"/>
      <c r="H23" s="31"/>
    </row>
    <row r="24" spans="1:8" ht="13.5">
      <c r="A24" s="31"/>
      <c r="B24" s="31"/>
      <c r="C24" s="31"/>
      <c r="D24" s="31"/>
      <c r="E24" s="31"/>
      <c r="F24" s="31"/>
      <c r="G24" s="31"/>
      <c r="H24" s="31"/>
    </row>
    <row r="25" spans="1:8" ht="13.5">
      <c r="A25" s="31"/>
      <c r="B25" s="31"/>
      <c r="C25" s="31"/>
      <c r="D25" s="31"/>
      <c r="E25" s="31"/>
      <c r="F25" s="31"/>
      <c r="G25" s="31"/>
      <c r="H25" s="31"/>
    </row>
    <row r="26" spans="1:8" ht="13.5">
      <c r="A26" s="31"/>
      <c r="B26" s="31"/>
      <c r="C26" s="31"/>
      <c r="D26" s="31"/>
      <c r="E26" s="31"/>
      <c r="F26" s="31"/>
      <c r="G26" s="31"/>
      <c r="H26" s="31"/>
    </row>
    <row r="27" spans="1:8" ht="13.5">
      <c r="A27" s="31"/>
      <c r="B27" s="31"/>
      <c r="C27" s="31"/>
      <c r="D27" s="31"/>
      <c r="E27" s="31"/>
      <c r="F27" s="31"/>
      <c r="G27" s="31"/>
      <c r="H27" s="31"/>
    </row>
    <row r="28" spans="1:8" ht="13.5">
      <c r="A28" s="31"/>
      <c r="B28" s="31"/>
      <c r="C28" s="31"/>
      <c r="D28" s="31"/>
      <c r="E28" s="31"/>
      <c r="F28" s="31"/>
      <c r="G28" s="31"/>
      <c r="H28" s="31"/>
    </row>
  </sheetData>
  <sheetProtection/>
  <mergeCells count="4">
    <mergeCell ref="B5:D5"/>
    <mergeCell ref="E5:K5"/>
    <mergeCell ref="A5:A6"/>
    <mergeCell ref="A2:E2"/>
  </mergeCells>
  <printOptions/>
  <pageMargins left="0.75" right="0.75" top="1" bottom="0.6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33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10.3359375" style="15" customWidth="1"/>
    <col min="2" max="13" width="10.77734375" style="15" customWidth="1"/>
    <col min="14" max="16384" width="8.88671875" style="15" customWidth="1"/>
  </cols>
  <sheetData>
    <row r="2" spans="1:43" s="17" customFormat="1" ht="21" customHeight="1">
      <c r="A2" s="416" t="s">
        <v>475</v>
      </c>
      <c r="B2" s="416"/>
      <c r="C2" s="416"/>
      <c r="D2" s="416"/>
      <c r="E2" s="416"/>
      <c r="F2" s="15"/>
      <c r="G2" s="15"/>
      <c r="H2" s="15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5:54" s="17" customFormat="1" ht="11.25" customHeight="1"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7" s="19" customFormat="1" ht="19.5" customHeight="1">
      <c r="A4" s="18" t="s">
        <v>9</v>
      </c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46" s="19" customFormat="1" ht="24" customHeight="1">
      <c r="A5" s="421" t="s">
        <v>196</v>
      </c>
      <c r="B5" s="420" t="s">
        <v>10</v>
      </c>
      <c r="C5" s="420" t="s">
        <v>476</v>
      </c>
      <c r="D5" s="420"/>
      <c r="E5" s="420" t="s">
        <v>11</v>
      </c>
      <c r="F5" s="420" t="s">
        <v>12</v>
      </c>
      <c r="G5" s="419" t="s">
        <v>477</v>
      </c>
      <c r="H5" s="420" t="s">
        <v>13</v>
      </c>
      <c r="I5" s="420" t="s">
        <v>14</v>
      </c>
      <c r="J5" s="420" t="s">
        <v>15</v>
      </c>
      <c r="K5" s="420" t="s">
        <v>16</v>
      </c>
      <c r="L5" s="419" t="s">
        <v>17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pans="1:46" s="19" customFormat="1" ht="24" customHeight="1">
      <c r="A6" s="421"/>
      <c r="B6" s="420"/>
      <c r="C6" s="22" t="s">
        <v>18</v>
      </c>
      <c r="D6" s="22" t="s">
        <v>19</v>
      </c>
      <c r="E6" s="420"/>
      <c r="F6" s="420"/>
      <c r="G6" s="419"/>
      <c r="H6" s="420"/>
      <c r="I6" s="420" t="s">
        <v>0</v>
      </c>
      <c r="J6" s="420"/>
      <c r="K6" s="420"/>
      <c r="L6" s="41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97"/>
      <c r="AB6" s="23"/>
      <c r="AC6" s="23"/>
      <c r="AD6" s="23"/>
      <c r="AE6" s="23"/>
      <c r="AF6" s="23"/>
      <c r="AG6" s="24"/>
      <c r="AH6" s="24"/>
      <c r="AI6" s="24"/>
      <c r="AJ6" s="24"/>
      <c r="AK6" s="24"/>
      <c r="AL6" s="24"/>
      <c r="AM6" s="24"/>
      <c r="AN6" s="24"/>
      <c r="AO6" s="21"/>
      <c r="AP6" s="21"/>
      <c r="AQ6" s="21"/>
      <c r="AR6" s="21"/>
      <c r="AS6" s="21"/>
      <c r="AT6" s="21"/>
    </row>
    <row r="7" spans="1:46" s="19" customFormat="1" ht="21.75" customHeight="1">
      <c r="A7" s="165" t="s">
        <v>146</v>
      </c>
      <c r="B7" s="304">
        <v>2738</v>
      </c>
      <c r="C7" s="304">
        <v>743</v>
      </c>
      <c r="D7" s="304" t="s">
        <v>314</v>
      </c>
      <c r="E7" s="304">
        <v>67</v>
      </c>
      <c r="F7" s="304">
        <v>53</v>
      </c>
      <c r="G7" s="304">
        <v>40</v>
      </c>
      <c r="H7" s="304">
        <v>8</v>
      </c>
      <c r="I7" s="304">
        <v>999</v>
      </c>
      <c r="J7" s="304">
        <v>422</v>
      </c>
      <c r="K7" s="304">
        <v>381</v>
      </c>
      <c r="L7" s="304">
        <v>25</v>
      </c>
      <c r="N7" s="23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46" s="19" customFormat="1" ht="21.75" customHeight="1">
      <c r="A8" s="165" t="s">
        <v>160</v>
      </c>
      <c r="B8" s="304">
        <v>3065</v>
      </c>
      <c r="C8" s="304">
        <v>781</v>
      </c>
      <c r="D8" s="304" t="s">
        <v>314</v>
      </c>
      <c r="E8" s="304">
        <v>68</v>
      </c>
      <c r="F8" s="304">
        <v>61</v>
      </c>
      <c r="G8" s="304">
        <v>43</v>
      </c>
      <c r="H8" s="304">
        <v>8</v>
      </c>
      <c r="I8" s="304">
        <v>1011</v>
      </c>
      <c r="J8" s="304">
        <v>602</v>
      </c>
      <c r="K8" s="304">
        <v>463</v>
      </c>
      <c r="L8" s="304">
        <v>28</v>
      </c>
      <c r="N8" s="23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s="19" customFormat="1" ht="21.75" customHeight="1">
      <c r="A9" s="165" t="s">
        <v>171</v>
      </c>
      <c r="B9" s="304">
        <v>3101</v>
      </c>
      <c r="C9" s="304">
        <v>801</v>
      </c>
      <c r="D9" s="304" t="s">
        <v>314</v>
      </c>
      <c r="E9" s="304">
        <v>64</v>
      </c>
      <c r="F9" s="304">
        <v>56</v>
      </c>
      <c r="G9" s="304">
        <v>52</v>
      </c>
      <c r="H9" s="304">
        <v>3</v>
      </c>
      <c r="I9" s="304">
        <v>1144</v>
      </c>
      <c r="J9" s="304">
        <v>514</v>
      </c>
      <c r="K9" s="304">
        <v>440</v>
      </c>
      <c r="L9" s="304">
        <v>27</v>
      </c>
      <c r="N9" s="23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s="19" customFormat="1" ht="21.75" customHeight="1">
      <c r="A10" s="165" t="s">
        <v>180</v>
      </c>
      <c r="B10" s="304">
        <v>3179</v>
      </c>
      <c r="C10" s="304">
        <v>807</v>
      </c>
      <c r="D10" s="304" t="s">
        <v>314</v>
      </c>
      <c r="E10" s="304">
        <v>60</v>
      </c>
      <c r="F10" s="304">
        <v>57</v>
      </c>
      <c r="G10" s="304">
        <v>52</v>
      </c>
      <c r="H10" s="304">
        <v>5</v>
      </c>
      <c r="I10" s="304">
        <v>1184</v>
      </c>
      <c r="J10" s="304">
        <v>520</v>
      </c>
      <c r="K10" s="304">
        <v>461</v>
      </c>
      <c r="L10" s="304">
        <v>33</v>
      </c>
      <c r="N10" s="23"/>
      <c r="O10" s="20"/>
      <c r="P10" s="20"/>
      <c r="Q10" s="20"/>
      <c r="R10" s="20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s="19" customFormat="1" ht="21.75" customHeight="1">
      <c r="A11" s="165" t="s">
        <v>312</v>
      </c>
      <c r="B11" s="304">
        <v>3371</v>
      </c>
      <c r="C11" s="304">
        <v>841</v>
      </c>
      <c r="D11" s="304">
        <v>0</v>
      </c>
      <c r="E11" s="304">
        <v>70</v>
      </c>
      <c r="F11" s="304">
        <v>62</v>
      </c>
      <c r="G11" s="304">
        <v>55</v>
      </c>
      <c r="H11" s="304">
        <v>2</v>
      </c>
      <c r="I11" s="304">
        <v>1236</v>
      </c>
      <c r="J11" s="304">
        <v>576</v>
      </c>
      <c r="K11" s="304">
        <v>505</v>
      </c>
      <c r="L11" s="304">
        <v>24</v>
      </c>
      <c r="N11" s="23"/>
      <c r="O11" s="20"/>
      <c r="P11" s="20"/>
      <c r="Q11" s="20"/>
      <c r="R11" s="20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s="19" customFormat="1" ht="21.75" customHeight="1">
      <c r="A12" s="165" t="s">
        <v>313</v>
      </c>
      <c r="B12" s="305">
        <v>3600</v>
      </c>
      <c r="C12" s="304">
        <v>903</v>
      </c>
      <c r="D12" s="304" t="s">
        <v>314</v>
      </c>
      <c r="E12" s="304">
        <v>72</v>
      </c>
      <c r="F12" s="304">
        <v>65</v>
      </c>
      <c r="G12" s="304">
        <v>55</v>
      </c>
      <c r="H12" s="306"/>
      <c r="I12" s="304">
        <v>1325</v>
      </c>
      <c r="J12" s="304">
        <v>583</v>
      </c>
      <c r="K12" s="304">
        <v>574</v>
      </c>
      <c r="L12" s="304">
        <v>23</v>
      </c>
      <c r="N12" s="23"/>
      <c r="O12" s="20"/>
      <c r="P12" s="20"/>
      <c r="Q12" s="20"/>
      <c r="R12" s="20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s="19" customFormat="1" ht="21.75" customHeight="1">
      <c r="A13" s="165" t="s">
        <v>390</v>
      </c>
      <c r="B13" s="166">
        <v>3685</v>
      </c>
      <c r="C13" s="74">
        <v>910</v>
      </c>
      <c r="D13" s="304" t="s">
        <v>314</v>
      </c>
      <c r="E13" s="74">
        <v>74</v>
      </c>
      <c r="F13" s="74">
        <v>61</v>
      </c>
      <c r="G13" s="74">
        <v>63</v>
      </c>
      <c r="H13" s="74">
        <v>5</v>
      </c>
      <c r="I13" s="74">
        <v>1394</v>
      </c>
      <c r="J13" s="74">
        <v>580</v>
      </c>
      <c r="K13" s="74">
        <v>575</v>
      </c>
      <c r="L13" s="74">
        <v>23</v>
      </c>
      <c r="N13" s="23"/>
      <c r="O13" s="20"/>
      <c r="P13" s="20"/>
      <c r="Q13" s="20"/>
      <c r="R13" s="20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s="19" customFormat="1" ht="21.75" customHeight="1">
      <c r="A14" s="165" t="s">
        <v>591</v>
      </c>
      <c r="B14" s="166">
        <v>3791</v>
      </c>
      <c r="C14" s="74">
        <v>922</v>
      </c>
      <c r="D14" s="304">
        <v>0</v>
      </c>
      <c r="E14" s="74">
        <v>75</v>
      </c>
      <c r="F14" s="74">
        <v>63</v>
      </c>
      <c r="G14" s="74">
        <v>60</v>
      </c>
      <c r="H14" s="74">
        <v>5</v>
      </c>
      <c r="I14" s="74">
        <v>1421</v>
      </c>
      <c r="J14" s="74">
        <v>615</v>
      </c>
      <c r="K14" s="74">
        <v>607</v>
      </c>
      <c r="L14" s="74">
        <v>23</v>
      </c>
      <c r="N14" s="23"/>
      <c r="O14" s="20"/>
      <c r="P14" s="20"/>
      <c r="Q14" s="20"/>
      <c r="R14" s="20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360" customFormat="1" ht="21.75" customHeight="1">
      <c r="A15" s="357" t="s">
        <v>623</v>
      </c>
      <c r="B15" s="358">
        <v>3881</v>
      </c>
      <c r="C15" s="359">
        <v>922</v>
      </c>
      <c r="D15" s="304">
        <v>0</v>
      </c>
      <c r="E15" s="359">
        <v>76</v>
      </c>
      <c r="F15" s="359">
        <v>63</v>
      </c>
      <c r="G15" s="359">
        <v>53</v>
      </c>
      <c r="H15" s="359">
        <v>0</v>
      </c>
      <c r="I15" s="359">
        <v>1447</v>
      </c>
      <c r="J15" s="359">
        <v>653</v>
      </c>
      <c r="K15" s="359">
        <v>645</v>
      </c>
      <c r="L15" s="359">
        <v>22</v>
      </c>
      <c r="N15" s="361"/>
      <c r="O15" s="362"/>
      <c r="P15" s="362"/>
      <c r="Q15" s="362"/>
      <c r="R15" s="362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</row>
    <row r="16" spans="1:46" s="360" customFormat="1" ht="14.25" customHeight="1">
      <c r="A16" s="365"/>
      <c r="B16" s="366"/>
      <c r="C16" s="367"/>
      <c r="D16" s="367"/>
      <c r="E16" s="367"/>
      <c r="F16" s="367"/>
      <c r="G16" s="367"/>
      <c r="H16" s="368"/>
      <c r="I16" s="367"/>
      <c r="J16" s="367"/>
      <c r="K16" s="367"/>
      <c r="L16" s="367"/>
      <c r="N16" s="369"/>
      <c r="O16" s="362"/>
      <c r="P16" s="362"/>
      <c r="Q16" s="362"/>
      <c r="R16" s="362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</row>
    <row r="17" spans="1:27" s="349" customFormat="1" ht="21.75" customHeight="1">
      <c r="A17" s="370" t="s">
        <v>194</v>
      </c>
      <c r="B17" s="358">
        <v>75</v>
      </c>
      <c r="C17" s="371">
        <v>10</v>
      </c>
      <c r="D17" s="371"/>
      <c r="E17" s="371">
        <v>7</v>
      </c>
      <c r="F17" s="371">
        <v>5</v>
      </c>
      <c r="G17" s="371"/>
      <c r="H17" s="371"/>
      <c r="I17" s="371">
        <v>2</v>
      </c>
      <c r="J17" s="371">
        <v>28</v>
      </c>
      <c r="K17" s="371">
        <v>23</v>
      </c>
      <c r="L17" s="371"/>
      <c r="M17" s="372"/>
      <c r="N17" s="352"/>
      <c r="O17" s="372"/>
      <c r="P17" s="352"/>
      <c r="Q17" s="352"/>
      <c r="R17" s="352"/>
      <c r="S17" s="352"/>
      <c r="T17" s="352"/>
      <c r="U17" s="352"/>
      <c r="V17" s="352"/>
      <c r="W17" s="372"/>
      <c r="X17" s="372"/>
      <c r="Y17" s="372"/>
      <c r="Z17" s="372"/>
      <c r="AA17" s="372"/>
    </row>
    <row r="18" spans="1:27" s="349" customFormat="1" ht="21.75" customHeight="1">
      <c r="A18" s="370" t="s">
        <v>236</v>
      </c>
      <c r="B18" s="358">
        <v>85</v>
      </c>
      <c r="C18" s="371">
        <v>15</v>
      </c>
      <c r="D18" s="371"/>
      <c r="E18" s="371">
        <v>5</v>
      </c>
      <c r="F18" s="371">
        <v>5</v>
      </c>
      <c r="G18" s="371">
        <v>1</v>
      </c>
      <c r="H18" s="371"/>
      <c r="I18" s="371">
        <v>8</v>
      </c>
      <c r="J18" s="371">
        <v>32</v>
      </c>
      <c r="K18" s="371">
        <v>18</v>
      </c>
      <c r="L18" s="371">
        <v>1</v>
      </c>
      <c r="M18" s="372"/>
      <c r="N18" s="352"/>
      <c r="O18" s="372"/>
      <c r="P18" s="352"/>
      <c r="Q18" s="352"/>
      <c r="R18" s="352"/>
      <c r="S18" s="352"/>
      <c r="T18" s="372"/>
      <c r="U18" s="372"/>
      <c r="V18" s="352"/>
      <c r="W18" s="372"/>
      <c r="X18" s="372"/>
      <c r="Y18" s="372"/>
      <c r="Z18" s="372"/>
      <c r="AA18" s="372"/>
    </row>
    <row r="19" spans="1:27" s="349" customFormat="1" ht="21.75" customHeight="1">
      <c r="A19" s="370" t="s">
        <v>237</v>
      </c>
      <c r="B19" s="358">
        <v>49</v>
      </c>
      <c r="C19" s="371">
        <v>7</v>
      </c>
      <c r="D19" s="371"/>
      <c r="E19" s="371">
        <v>6</v>
      </c>
      <c r="F19" s="371">
        <v>4</v>
      </c>
      <c r="G19" s="371"/>
      <c r="H19" s="371"/>
      <c r="I19" s="371">
        <v>1</v>
      </c>
      <c r="J19" s="371">
        <v>18</v>
      </c>
      <c r="K19" s="371">
        <v>13</v>
      </c>
      <c r="L19" s="371"/>
      <c r="M19" s="372"/>
      <c r="N19" s="352"/>
      <c r="O19" s="372"/>
      <c r="P19" s="352"/>
      <c r="Q19" s="352"/>
      <c r="R19" s="352"/>
      <c r="S19" s="352"/>
      <c r="T19" s="372"/>
      <c r="U19" s="372"/>
      <c r="V19" s="352"/>
      <c r="W19" s="372"/>
      <c r="X19" s="372"/>
      <c r="Y19" s="372"/>
      <c r="Z19" s="372"/>
      <c r="AA19" s="372"/>
    </row>
    <row r="20" spans="1:27" s="349" customFormat="1" ht="21.75" customHeight="1">
      <c r="A20" s="370" t="s">
        <v>238</v>
      </c>
      <c r="B20" s="358">
        <v>53</v>
      </c>
      <c r="C20" s="371">
        <v>9</v>
      </c>
      <c r="D20" s="371"/>
      <c r="E20" s="371">
        <v>3</v>
      </c>
      <c r="F20" s="371">
        <v>4</v>
      </c>
      <c r="G20" s="371"/>
      <c r="H20" s="371"/>
      <c r="I20" s="371">
        <v>4</v>
      </c>
      <c r="J20" s="371">
        <v>24</v>
      </c>
      <c r="K20" s="371">
        <v>9</v>
      </c>
      <c r="L20" s="371"/>
      <c r="M20" s="372"/>
      <c r="N20" s="352"/>
      <c r="O20" s="372"/>
      <c r="P20" s="352"/>
      <c r="Q20" s="352"/>
      <c r="R20" s="352"/>
      <c r="S20" s="352"/>
      <c r="T20" s="372"/>
      <c r="U20" s="372"/>
      <c r="V20" s="352"/>
      <c r="W20" s="372"/>
      <c r="X20" s="372"/>
      <c r="Y20" s="372"/>
      <c r="Z20" s="372"/>
      <c r="AA20" s="372"/>
    </row>
    <row r="21" spans="1:27" s="349" customFormat="1" ht="21.75" customHeight="1">
      <c r="A21" s="370" t="s">
        <v>239</v>
      </c>
      <c r="B21" s="358">
        <v>66</v>
      </c>
      <c r="C21" s="371">
        <v>12</v>
      </c>
      <c r="D21" s="371"/>
      <c r="E21" s="371">
        <v>1</v>
      </c>
      <c r="F21" s="371">
        <v>2</v>
      </c>
      <c r="G21" s="371"/>
      <c r="H21" s="371"/>
      <c r="I21" s="371">
        <v>18</v>
      </c>
      <c r="J21" s="371">
        <v>21</v>
      </c>
      <c r="K21" s="371">
        <v>12</v>
      </c>
      <c r="L21" s="371"/>
      <c r="M21" s="372"/>
      <c r="N21" s="352"/>
      <c r="O21" s="372"/>
      <c r="P21" s="352"/>
      <c r="Q21" s="352"/>
      <c r="R21" s="352"/>
      <c r="S21" s="352"/>
      <c r="T21" s="372"/>
      <c r="U21" s="372"/>
      <c r="V21" s="352"/>
      <c r="W21" s="372"/>
      <c r="X21" s="372"/>
      <c r="Y21" s="372"/>
      <c r="Z21" s="372"/>
      <c r="AA21" s="372"/>
    </row>
    <row r="22" spans="1:27" s="349" customFormat="1" ht="21.75" customHeight="1">
      <c r="A22" s="370" t="s">
        <v>240</v>
      </c>
      <c r="B22" s="358">
        <v>164</v>
      </c>
      <c r="C22" s="371">
        <v>16</v>
      </c>
      <c r="D22" s="371"/>
      <c r="E22" s="371">
        <v>8</v>
      </c>
      <c r="F22" s="371">
        <v>9</v>
      </c>
      <c r="G22" s="371">
        <v>1</v>
      </c>
      <c r="H22" s="371"/>
      <c r="I22" s="371">
        <v>64</v>
      </c>
      <c r="J22" s="371">
        <v>35</v>
      </c>
      <c r="K22" s="371">
        <v>31</v>
      </c>
      <c r="L22" s="371"/>
      <c r="M22" s="372"/>
      <c r="N22" s="352"/>
      <c r="O22" s="372"/>
      <c r="P22" s="352"/>
      <c r="Q22" s="352"/>
      <c r="R22" s="352"/>
      <c r="S22" s="352"/>
      <c r="T22" s="372"/>
      <c r="U22" s="372"/>
      <c r="V22" s="352"/>
      <c r="W22" s="372"/>
      <c r="X22" s="372"/>
      <c r="Y22" s="372"/>
      <c r="Z22" s="372"/>
      <c r="AA22" s="372"/>
    </row>
    <row r="23" spans="1:27" s="349" customFormat="1" ht="21.75" customHeight="1">
      <c r="A23" s="370" t="s">
        <v>241</v>
      </c>
      <c r="B23" s="358">
        <v>225</v>
      </c>
      <c r="C23" s="371">
        <v>17</v>
      </c>
      <c r="D23" s="371"/>
      <c r="E23" s="371">
        <v>5</v>
      </c>
      <c r="F23" s="371">
        <v>2</v>
      </c>
      <c r="G23" s="371">
        <v>2</v>
      </c>
      <c r="H23" s="371"/>
      <c r="I23" s="371">
        <v>86</v>
      </c>
      <c r="J23" s="371">
        <v>58</v>
      </c>
      <c r="K23" s="371">
        <v>54</v>
      </c>
      <c r="L23" s="371">
        <v>1</v>
      </c>
      <c r="M23" s="372"/>
      <c r="N23" s="352"/>
      <c r="O23" s="372"/>
      <c r="P23" s="352"/>
      <c r="Q23" s="352"/>
      <c r="R23" s="352"/>
      <c r="S23" s="352"/>
      <c r="T23" s="372"/>
      <c r="U23" s="372"/>
      <c r="V23" s="352"/>
      <c r="W23" s="372"/>
      <c r="X23" s="372"/>
      <c r="Y23" s="372"/>
      <c r="Z23" s="372"/>
      <c r="AA23" s="372"/>
    </row>
    <row r="24" spans="1:27" s="349" customFormat="1" ht="21.75" customHeight="1">
      <c r="A24" s="370" t="s">
        <v>242</v>
      </c>
      <c r="B24" s="358">
        <v>1222</v>
      </c>
      <c r="C24" s="371">
        <v>349</v>
      </c>
      <c r="D24" s="371"/>
      <c r="E24" s="371">
        <v>10</v>
      </c>
      <c r="F24" s="371">
        <v>10</v>
      </c>
      <c r="G24" s="371">
        <v>22</v>
      </c>
      <c r="H24" s="371"/>
      <c r="I24" s="371">
        <v>587</v>
      </c>
      <c r="J24" s="371">
        <v>56</v>
      </c>
      <c r="K24" s="371">
        <v>180</v>
      </c>
      <c r="L24" s="371">
        <v>8</v>
      </c>
      <c r="M24" s="372"/>
      <c r="N24" s="352"/>
      <c r="O24" s="372"/>
      <c r="P24" s="352"/>
      <c r="Q24" s="352"/>
      <c r="R24" s="352"/>
      <c r="S24" s="352"/>
      <c r="T24" s="352"/>
      <c r="U24" s="352"/>
      <c r="V24" s="352"/>
      <c r="W24" s="372"/>
      <c r="X24" s="372"/>
      <c r="Y24" s="372"/>
      <c r="Z24" s="372"/>
      <c r="AA24" s="372"/>
    </row>
    <row r="25" spans="1:27" s="349" customFormat="1" ht="21.75" customHeight="1">
      <c r="A25" s="370" t="s">
        <v>243</v>
      </c>
      <c r="B25" s="358">
        <v>1528</v>
      </c>
      <c r="C25" s="371">
        <v>440</v>
      </c>
      <c r="D25" s="371"/>
      <c r="E25" s="371">
        <v>12</v>
      </c>
      <c r="F25" s="371">
        <v>5</v>
      </c>
      <c r="G25" s="371">
        <v>24</v>
      </c>
      <c r="H25" s="371"/>
      <c r="I25" s="371">
        <v>599</v>
      </c>
      <c r="J25" s="371">
        <v>255</v>
      </c>
      <c r="K25" s="371">
        <v>185</v>
      </c>
      <c r="L25" s="371">
        <v>8</v>
      </c>
      <c r="M25" s="352"/>
      <c r="N25" s="352"/>
      <c r="O25" s="372"/>
      <c r="P25" s="352"/>
      <c r="Q25" s="352"/>
      <c r="R25" s="352"/>
      <c r="S25" s="352"/>
      <c r="T25" s="372"/>
      <c r="U25" s="372"/>
      <c r="V25" s="372"/>
      <c r="W25" s="372"/>
      <c r="X25" s="372"/>
      <c r="Y25" s="372"/>
      <c r="Z25" s="372"/>
      <c r="AA25" s="372"/>
    </row>
    <row r="26" spans="1:27" s="349" customFormat="1" ht="21.75" customHeight="1">
      <c r="A26" s="370" t="s">
        <v>244</v>
      </c>
      <c r="B26" s="358">
        <v>76</v>
      </c>
      <c r="C26" s="371">
        <v>3</v>
      </c>
      <c r="D26" s="371"/>
      <c r="E26" s="371">
        <v>3</v>
      </c>
      <c r="F26" s="371">
        <v>2</v>
      </c>
      <c r="G26" s="371">
        <v>1</v>
      </c>
      <c r="H26" s="371"/>
      <c r="I26" s="371">
        <v>15</v>
      </c>
      <c r="J26" s="371">
        <v>28</v>
      </c>
      <c r="K26" s="371">
        <v>23</v>
      </c>
      <c r="L26" s="371">
        <v>1</v>
      </c>
      <c r="M26" s="352"/>
      <c r="N26" s="352"/>
      <c r="O26" s="372"/>
      <c r="P26" s="352"/>
      <c r="Q26" s="372"/>
      <c r="R26" s="372"/>
      <c r="S26" s="372"/>
      <c r="T26" s="352"/>
      <c r="U26" s="352"/>
      <c r="V26" s="372"/>
      <c r="W26" s="372"/>
      <c r="X26" s="372"/>
      <c r="Y26" s="372"/>
      <c r="Z26" s="372"/>
      <c r="AA26" s="372"/>
    </row>
    <row r="27" spans="1:27" s="349" customFormat="1" ht="21.75" customHeight="1">
      <c r="A27" s="370" t="s">
        <v>245</v>
      </c>
      <c r="B27" s="358">
        <v>89</v>
      </c>
      <c r="C27" s="371">
        <v>18</v>
      </c>
      <c r="D27" s="371"/>
      <c r="E27" s="371">
        <v>7</v>
      </c>
      <c r="F27" s="371">
        <v>3</v>
      </c>
      <c r="G27" s="371"/>
      <c r="H27" s="371"/>
      <c r="I27" s="371">
        <v>5</v>
      </c>
      <c r="J27" s="371">
        <v>34</v>
      </c>
      <c r="K27" s="371">
        <v>22</v>
      </c>
      <c r="L27" s="371" t="s">
        <v>646</v>
      </c>
      <c r="M27" s="372"/>
      <c r="N27" s="352"/>
      <c r="O27" s="372"/>
      <c r="P27" s="352"/>
      <c r="Q27" s="352"/>
      <c r="R27" s="352"/>
      <c r="S27" s="352"/>
      <c r="T27" s="372"/>
      <c r="U27" s="372"/>
      <c r="V27" s="372"/>
      <c r="W27" s="372"/>
      <c r="X27" s="372"/>
      <c r="Y27" s="372"/>
      <c r="Z27" s="372"/>
      <c r="AA27" s="372"/>
    </row>
    <row r="28" spans="1:27" s="349" customFormat="1" ht="21.75" customHeight="1">
      <c r="A28" s="370" t="s">
        <v>246</v>
      </c>
      <c r="B28" s="358">
        <v>141</v>
      </c>
      <c r="C28" s="371">
        <v>10</v>
      </c>
      <c r="D28" s="371"/>
      <c r="E28" s="371">
        <v>6</v>
      </c>
      <c r="F28" s="371">
        <v>8</v>
      </c>
      <c r="G28" s="371">
        <v>1</v>
      </c>
      <c r="H28" s="371"/>
      <c r="I28" s="371">
        <v>43</v>
      </c>
      <c r="J28" s="371">
        <v>27</v>
      </c>
      <c r="K28" s="371">
        <v>45</v>
      </c>
      <c r="L28" s="371">
        <v>1</v>
      </c>
      <c r="M28" s="372"/>
      <c r="N28" s="352"/>
      <c r="O28" s="372"/>
      <c r="P28" s="352"/>
      <c r="Q28" s="352"/>
      <c r="R28" s="352"/>
      <c r="S28" s="352"/>
      <c r="T28" s="352"/>
      <c r="U28" s="352"/>
      <c r="V28" s="352"/>
      <c r="W28" s="352"/>
      <c r="X28" s="372"/>
      <c r="Y28" s="372"/>
      <c r="Z28" s="372"/>
      <c r="AA28" s="372"/>
    </row>
    <row r="29" spans="1:27" s="374" customFormat="1" ht="21.75" customHeight="1">
      <c r="A29" s="373" t="s">
        <v>247</v>
      </c>
      <c r="B29" s="358">
        <v>108</v>
      </c>
      <c r="C29" s="371">
        <v>16</v>
      </c>
      <c r="D29" s="371"/>
      <c r="E29" s="371">
        <v>3</v>
      </c>
      <c r="F29" s="371">
        <v>4</v>
      </c>
      <c r="G29" s="371">
        <v>1</v>
      </c>
      <c r="H29" s="371"/>
      <c r="I29" s="371">
        <v>15</v>
      </c>
      <c r="J29" s="371">
        <v>37</v>
      </c>
      <c r="K29" s="371">
        <v>30</v>
      </c>
      <c r="L29" s="371">
        <v>2</v>
      </c>
      <c r="M29" s="372"/>
      <c r="N29" s="352"/>
      <c r="O29" s="372"/>
      <c r="P29" s="35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</row>
    <row r="30" spans="1:27" s="58" customFormat="1" ht="13.5">
      <c r="A30" s="418" t="s">
        <v>198</v>
      </c>
      <c r="B30" s="41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</row>
    <row r="31" spans="1:12" ht="13.5">
      <c r="A31" s="46" t="s">
        <v>478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3" spans="2:12" ht="14.25"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</row>
  </sheetData>
  <sheetProtection/>
  <mergeCells count="13">
    <mergeCell ref="L5:L6"/>
    <mergeCell ref="A2:E2"/>
    <mergeCell ref="A5:A6"/>
    <mergeCell ref="B5:B6"/>
    <mergeCell ref="C5:D5"/>
    <mergeCell ref="E5:E6"/>
    <mergeCell ref="F5:F6"/>
    <mergeCell ref="A30:B30"/>
    <mergeCell ref="G5:G6"/>
    <mergeCell ref="H5:H6"/>
    <mergeCell ref="I5:I6"/>
    <mergeCell ref="J5:J6"/>
    <mergeCell ref="K5:K6"/>
  </mergeCells>
  <printOptions/>
  <pageMargins left="0.58" right="0.31" top="0.63" bottom="0.37" header="0.5" footer="0.2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56"/>
  <sheetViews>
    <sheetView zoomScalePageLayoutView="0" workbookViewId="0" topLeftCell="L4">
      <selection activeCell="P25" sqref="P25"/>
    </sheetView>
  </sheetViews>
  <sheetFormatPr defaultColWidth="8.88671875" defaultRowHeight="13.5"/>
  <cols>
    <col min="1" max="1" width="10.3359375" style="28" customWidth="1"/>
    <col min="2" max="2" width="6.6640625" style="28" customWidth="1"/>
    <col min="3" max="3" width="5.6640625" style="28" customWidth="1"/>
    <col min="4" max="4" width="6.21484375" style="28" customWidth="1"/>
    <col min="5" max="5" width="6.10546875" style="28" customWidth="1"/>
    <col min="6" max="9" width="6.21484375" style="28" customWidth="1"/>
    <col min="10" max="15" width="6.4453125" style="28" customWidth="1"/>
    <col min="16" max="16" width="6.10546875" style="28" customWidth="1"/>
    <col min="17" max="19" width="6.4453125" style="28" customWidth="1"/>
    <col min="20" max="21" width="5.88671875" style="28" customWidth="1"/>
    <col min="22" max="23" width="5.77734375" style="28" customWidth="1"/>
    <col min="24" max="24" width="5.4453125" style="28" customWidth="1"/>
    <col min="25" max="16384" width="8.88671875" style="28" customWidth="1"/>
  </cols>
  <sheetData>
    <row r="1" ht="15.75" customHeight="1"/>
    <row r="2" spans="1:9" s="2" customFormat="1" ht="20.25" customHeight="1">
      <c r="A2" s="416" t="s">
        <v>110</v>
      </c>
      <c r="B2" s="416"/>
      <c r="C2" s="416"/>
      <c r="D2" s="416"/>
      <c r="E2" s="416"/>
      <c r="F2" s="416"/>
      <c r="G2" s="416"/>
      <c r="H2" s="416"/>
      <c r="I2" s="416"/>
    </row>
    <row r="3" spans="6:22" s="2" customFormat="1" ht="12" customHeight="1">
      <c r="F3" s="28"/>
      <c r="G3" s="28"/>
      <c r="H3" s="28"/>
      <c r="I3" s="28"/>
      <c r="J3" s="28"/>
      <c r="K3" s="28"/>
      <c r="L3" s="28"/>
      <c r="M3" s="77" t="s">
        <v>0</v>
      </c>
      <c r="N3" s="28"/>
      <c r="O3" s="77" t="s">
        <v>0</v>
      </c>
      <c r="P3" s="28"/>
      <c r="Q3" s="28"/>
      <c r="R3" s="28"/>
      <c r="S3" s="28"/>
      <c r="T3" s="28"/>
      <c r="U3" s="28"/>
      <c r="V3" s="28"/>
    </row>
    <row r="4" spans="1:2" s="5" customFormat="1" ht="19.5" customHeight="1">
      <c r="A4" s="4" t="s">
        <v>9</v>
      </c>
      <c r="B4" s="4"/>
    </row>
    <row r="5" spans="1:24" s="5" customFormat="1" ht="15.75" customHeight="1">
      <c r="A5" s="417" t="s">
        <v>196</v>
      </c>
      <c r="B5" s="411" t="s">
        <v>82</v>
      </c>
      <c r="C5" s="410" t="s">
        <v>107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1" t="s">
        <v>83</v>
      </c>
      <c r="V5" s="411"/>
      <c r="W5" s="411"/>
      <c r="X5" s="412"/>
    </row>
    <row r="6" spans="1:24" s="5" customFormat="1" ht="39" customHeight="1">
      <c r="A6" s="417"/>
      <c r="B6" s="411"/>
      <c r="C6" s="9" t="s">
        <v>84</v>
      </c>
      <c r="D6" s="7" t="s">
        <v>85</v>
      </c>
      <c r="E6" s="9" t="s">
        <v>86</v>
      </c>
      <c r="F6" s="9" t="s">
        <v>87</v>
      </c>
      <c r="G6" s="9" t="s">
        <v>90</v>
      </c>
      <c r="H6" s="9" t="s">
        <v>88</v>
      </c>
      <c r="I6" s="9" t="s">
        <v>89</v>
      </c>
      <c r="J6" s="9" t="s">
        <v>71</v>
      </c>
      <c r="K6" s="9" t="s">
        <v>91</v>
      </c>
      <c r="L6" s="9" t="s">
        <v>122</v>
      </c>
      <c r="M6" s="9" t="s">
        <v>72</v>
      </c>
      <c r="N6" s="9" t="s">
        <v>92</v>
      </c>
      <c r="O6" s="9" t="s">
        <v>93</v>
      </c>
      <c r="P6" s="9" t="s">
        <v>94</v>
      </c>
      <c r="Q6" s="9" t="s">
        <v>95</v>
      </c>
      <c r="R6" s="9" t="s">
        <v>96</v>
      </c>
      <c r="S6" s="9" t="s">
        <v>97</v>
      </c>
      <c r="T6" s="9" t="s">
        <v>145</v>
      </c>
      <c r="U6" s="9" t="s">
        <v>98</v>
      </c>
      <c r="V6" s="9" t="s">
        <v>99</v>
      </c>
      <c r="W6" s="9" t="s">
        <v>100</v>
      </c>
      <c r="X6" s="29" t="s">
        <v>101</v>
      </c>
    </row>
    <row r="7" spans="1:24" s="5" customFormat="1" ht="28.5" customHeight="1">
      <c r="A7" s="78" t="s">
        <v>146</v>
      </c>
      <c r="B7" s="299">
        <v>40</v>
      </c>
      <c r="C7" s="299">
        <v>28</v>
      </c>
      <c r="D7" s="299">
        <v>2</v>
      </c>
      <c r="E7" s="299">
        <v>1</v>
      </c>
      <c r="F7" s="299">
        <v>0</v>
      </c>
      <c r="G7" s="299">
        <v>0</v>
      </c>
      <c r="H7" s="308">
        <v>2</v>
      </c>
      <c r="I7" s="299">
        <v>9</v>
      </c>
      <c r="J7" s="299">
        <v>3</v>
      </c>
      <c r="K7" s="299">
        <v>2</v>
      </c>
      <c r="L7" s="299">
        <v>1</v>
      </c>
      <c r="M7" s="299">
        <v>2</v>
      </c>
      <c r="N7" s="299">
        <v>0</v>
      </c>
      <c r="O7" s="299">
        <v>6</v>
      </c>
      <c r="P7" s="299">
        <v>0</v>
      </c>
      <c r="Q7" s="299">
        <v>0</v>
      </c>
      <c r="R7" s="299">
        <v>0</v>
      </c>
      <c r="S7" s="299">
        <v>0</v>
      </c>
      <c r="T7" s="299">
        <v>0</v>
      </c>
      <c r="U7" s="299">
        <v>12</v>
      </c>
      <c r="V7" s="299">
        <v>4</v>
      </c>
      <c r="W7" s="299">
        <v>3</v>
      </c>
      <c r="X7" s="299">
        <v>5</v>
      </c>
    </row>
    <row r="8" spans="1:24" s="5" customFormat="1" ht="28.5" customHeight="1">
      <c r="A8" s="78" t="s">
        <v>160</v>
      </c>
      <c r="B8" s="299">
        <v>42</v>
      </c>
      <c r="C8" s="299">
        <v>22</v>
      </c>
      <c r="D8" s="299">
        <v>2</v>
      </c>
      <c r="E8" s="299">
        <v>1</v>
      </c>
      <c r="F8" s="299">
        <v>0</v>
      </c>
      <c r="G8" s="299">
        <v>0</v>
      </c>
      <c r="H8" s="308">
        <v>0</v>
      </c>
      <c r="I8" s="299">
        <v>11</v>
      </c>
      <c r="J8" s="299">
        <v>3</v>
      </c>
      <c r="K8" s="299">
        <v>2</v>
      </c>
      <c r="L8" s="299">
        <v>1</v>
      </c>
      <c r="M8" s="299">
        <v>2</v>
      </c>
      <c r="N8" s="299">
        <v>0</v>
      </c>
      <c r="O8" s="299">
        <v>0</v>
      </c>
      <c r="P8" s="299">
        <v>0</v>
      </c>
      <c r="Q8" s="299">
        <v>0</v>
      </c>
      <c r="R8" s="299">
        <v>0</v>
      </c>
      <c r="S8" s="299">
        <v>0</v>
      </c>
      <c r="T8" s="299">
        <v>0</v>
      </c>
      <c r="U8" s="299">
        <v>20</v>
      </c>
      <c r="V8" s="299">
        <v>11</v>
      </c>
      <c r="W8" s="299">
        <v>3</v>
      </c>
      <c r="X8" s="299">
        <v>6</v>
      </c>
    </row>
    <row r="9" spans="1:24" s="5" customFormat="1" ht="28.5" customHeight="1">
      <c r="A9" s="78" t="s">
        <v>171</v>
      </c>
      <c r="B9" s="299">
        <v>42</v>
      </c>
      <c r="C9" s="299">
        <v>23</v>
      </c>
      <c r="D9" s="299">
        <v>2</v>
      </c>
      <c r="E9" s="299">
        <v>1</v>
      </c>
      <c r="F9" s="299">
        <v>0</v>
      </c>
      <c r="G9" s="299">
        <v>0</v>
      </c>
      <c r="H9" s="308">
        <v>0</v>
      </c>
      <c r="I9" s="299">
        <v>11</v>
      </c>
      <c r="J9" s="299">
        <v>3</v>
      </c>
      <c r="K9" s="299">
        <v>2</v>
      </c>
      <c r="L9" s="299">
        <v>1</v>
      </c>
      <c r="M9" s="299">
        <v>3</v>
      </c>
      <c r="N9" s="299">
        <v>0</v>
      </c>
      <c r="O9" s="299">
        <v>0</v>
      </c>
      <c r="P9" s="299">
        <v>0</v>
      </c>
      <c r="Q9" s="299">
        <v>0</v>
      </c>
      <c r="R9" s="299">
        <v>0</v>
      </c>
      <c r="S9" s="299">
        <v>0</v>
      </c>
      <c r="T9" s="299">
        <v>0</v>
      </c>
      <c r="U9" s="299">
        <v>19</v>
      </c>
      <c r="V9" s="299">
        <v>11</v>
      </c>
      <c r="W9" s="299">
        <v>2</v>
      </c>
      <c r="X9" s="299">
        <v>6</v>
      </c>
    </row>
    <row r="10" spans="1:24" s="5" customFormat="1" ht="28.5" customHeight="1">
      <c r="A10" s="78" t="s">
        <v>180</v>
      </c>
      <c r="B10" s="299">
        <v>42</v>
      </c>
      <c r="C10" s="299">
        <v>23</v>
      </c>
      <c r="D10" s="299">
        <v>2</v>
      </c>
      <c r="E10" s="299">
        <v>1</v>
      </c>
      <c r="F10" s="299">
        <v>0</v>
      </c>
      <c r="G10" s="299">
        <v>0</v>
      </c>
      <c r="H10" s="308">
        <v>0</v>
      </c>
      <c r="I10" s="299">
        <v>11</v>
      </c>
      <c r="J10" s="299">
        <v>3</v>
      </c>
      <c r="K10" s="299">
        <v>2</v>
      </c>
      <c r="L10" s="299">
        <v>1</v>
      </c>
      <c r="M10" s="299">
        <v>3</v>
      </c>
      <c r="N10" s="299">
        <v>0</v>
      </c>
      <c r="O10" s="299">
        <v>0</v>
      </c>
      <c r="P10" s="299">
        <v>0</v>
      </c>
      <c r="Q10" s="299">
        <v>0</v>
      </c>
      <c r="R10" s="299">
        <v>0</v>
      </c>
      <c r="S10" s="299">
        <v>0</v>
      </c>
      <c r="T10" s="299">
        <v>0</v>
      </c>
      <c r="U10" s="299">
        <v>19</v>
      </c>
      <c r="V10" s="299">
        <v>11</v>
      </c>
      <c r="W10" s="299">
        <v>2</v>
      </c>
      <c r="X10" s="299">
        <v>6</v>
      </c>
    </row>
    <row r="11" spans="1:24" s="5" customFormat="1" ht="28.5" customHeight="1">
      <c r="A11" s="78" t="s">
        <v>312</v>
      </c>
      <c r="B11" s="299">
        <v>42</v>
      </c>
      <c r="C11" s="299">
        <v>23</v>
      </c>
      <c r="D11" s="299">
        <v>2</v>
      </c>
      <c r="E11" s="299">
        <v>1</v>
      </c>
      <c r="F11" s="299">
        <v>0</v>
      </c>
      <c r="G11" s="299">
        <v>0</v>
      </c>
      <c r="H11" s="308">
        <v>0</v>
      </c>
      <c r="I11" s="299">
        <v>11</v>
      </c>
      <c r="J11" s="299">
        <v>3</v>
      </c>
      <c r="K11" s="299">
        <v>2</v>
      </c>
      <c r="L11" s="299">
        <v>1</v>
      </c>
      <c r="M11" s="299">
        <v>3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299">
        <v>0</v>
      </c>
      <c r="T11" s="299">
        <v>0</v>
      </c>
      <c r="U11" s="299">
        <v>19</v>
      </c>
      <c r="V11" s="299">
        <v>11</v>
      </c>
      <c r="W11" s="299">
        <v>2</v>
      </c>
      <c r="X11" s="299">
        <v>6</v>
      </c>
    </row>
    <row r="12" spans="1:24" s="5" customFormat="1" ht="28.5" customHeight="1">
      <c r="A12" s="11" t="s">
        <v>313</v>
      </c>
      <c r="B12" s="299">
        <f>SUM(C12,U12)</f>
        <v>43</v>
      </c>
      <c r="C12" s="299">
        <f>SUM(D12:T12)</f>
        <v>23</v>
      </c>
      <c r="D12" s="299">
        <v>2</v>
      </c>
      <c r="E12" s="299">
        <v>1</v>
      </c>
      <c r="F12" s="299">
        <v>0</v>
      </c>
      <c r="G12" s="299">
        <v>0</v>
      </c>
      <c r="H12" s="299">
        <v>0</v>
      </c>
      <c r="I12" s="299">
        <v>11</v>
      </c>
      <c r="J12" s="299">
        <v>3</v>
      </c>
      <c r="K12" s="299">
        <v>2</v>
      </c>
      <c r="L12" s="299">
        <v>1</v>
      </c>
      <c r="M12" s="299">
        <v>3</v>
      </c>
      <c r="N12" s="299">
        <v>0</v>
      </c>
      <c r="O12" s="299">
        <v>0</v>
      </c>
      <c r="P12" s="299">
        <v>0</v>
      </c>
      <c r="Q12" s="299">
        <v>0</v>
      </c>
      <c r="R12" s="299">
        <v>0</v>
      </c>
      <c r="S12" s="299">
        <v>0</v>
      </c>
      <c r="T12" s="299">
        <v>0</v>
      </c>
      <c r="U12" s="299">
        <f>SUM(V12:X12)</f>
        <v>20</v>
      </c>
      <c r="V12" s="299">
        <v>11</v>
      </c>
      <c r="W12" s="299">
        <v>3</v>
      </c>
      <c r="X12" s="299">
        <v>6</v>
      </c>
    </row>
    <row r="13" spans="1:24" s="120" customFormat="1" ht="28.5" customHeight="1">
      <c r="A13" s="11" t="s">
        <v>390</v>
      </c>
      <c r="B13" s="299">
        <v>41</v>
      </c>
      <c r="C13" s="299">
        <v>21</v>
      </c>
      <c r="D13" s="299">
        <v>2</v>
      </c>
      <c r="E13" s="299">
        <v>1</v>
      </c>
      <c r="F13" s="299">
        <v>0</v>
      </c>
      <c r="G13" s="299">
        <v>0</v>
      </c>
      <c r="H13" s="299">
        <v>0</v>
      </c>
      <c r="I13" s="299">
        <v>9</v>
      </c>
      <c r="J13" s="299">
        <v>3</v>
      </c>
      <c r="K13" s="299">
        <v>2</v>
      </c>
      <c r="L13" s="299">
        <v>1</v>
      </c>
      <c r="M13" s="299">
        <v>3</v>
      </c>
      <c r="N13" s="299">
        <v>0</v>
      </c>
      <c r="O13" s="299">
        <v>0</v>
      </c>
      <c r="P13" s="299">
        <v>0</v>
      </c>
      <c r="Q13" s="299">
        <v>0</v>
      </c>
      <c r="R13" s="299">
        <v>0</v>
      </c>
      <c r="S13" s="299">
        <v>0</v>
      </c>
      <c r="T13" s="299">
        <v>0</v>
      </c>
      <c r="U13" s="299">
        <v>20</v>
      </c>
      <c r="V13" s="299">
        <v>11</v>
      </c>
      <c r="W13" s="299">
        <v>3</v>
      </c>
      <c r="X13" s="299">
        <v>6</v>
      </c>
    </row>
    <row r="14" spans="1:24" s="120" customFormat="1" ht="28.5" customHeight="1">
      <c r="A14" s="11" t="s">
        <v>591</v>
      </c>
      <c r="B14" s="299">
        <v>43</v>
      </c>
      <c r="C14" s="299">
        <v>23</v>
      </c>
      <c r="D14" s="299">
        <v>2</v>
      </c>
      <c r="E14" s="299">
        <v>1</v>
      </c>
      <c r="F14" s="299">
        <v>0</v>
      </c>
      <c r="G14" s="299">
        <v>0</v>
      </c>
      <c r="H14" s="299">
        <v>0</v>
      </c>
      <c r="I14" s="299">
        <v>11</v>
      </c>
      <c r="J14" s="299">
        <v>3</v>
      </c>
      <c r="K14" s="299">
        <v>2</v>
      </c>
      <c r="L14" s="299">
        <v>1</v>
      </c>
      <c r="M14" s="299">
        <v>3</v>
      </c>
      <c r="N14" s="299">
        <v>0</v>
      </c>
      <c r="O14" s="299">
        <v>0</v>
      </c>
      <c r="P14" s="299">
        <v>0</v>
      </c>
      <c r="Q14" s="299">
        <v>0</v>
      </c>
      <c r="R14" s="299">
        <v>0</v>
      </c>
      <c r="S14" s="299">
        <v>0</v>
      </c>
      <c r="T14" s="299">
        <v>0</v>
      </c>
      <c r="U14" s="299">
        <v>20</v>
      </c>
      <c r="V14" s="299">
        <v>11</v>
      </c>
      <c r="W14" s="299">
        <v>3</v>
      </c>
      <c r="X14" s="299">
        <v>6</v>
      </c>
    </row>
    <row r="15" spans="1:24" s="120" customFormat="1" ht="28.5" customHeight="1">
      <c r="A15" s="11" t="s">
        <v>623</v>
      </c>
      <c r="B15" s="299">
        <v>42</v>
      </c>
      <c r="C15" s="299">
        <f>SUM(D15:T15)</f>
        <v>23</v>
      </c>
      <c r="D15" s="299">
        <v>2</v>
      </c>
      <c r="E15" s="299">
        <v>1</v>
      </c>
      <c r="F15" s="299">
        <v>0</v>
      </c>
      <c r="G15" s="299">
        <v>0</v>
      </c>
      <c r="H15" s="299">
        <v>0</v>
      </c>
      <c r="I15" s="299">
        <v>11</v>
      </c>
      <c r="J15" s="299">
        <v>3</v>
      </c>
      <c r="K15" s="299">
        <v>2</v>
      </c>
      <c r="L15" s="299">
        <v>1</v>
      </c>
      <c r="M15" s="299">
        <v>3</v>
      </c>
      <c r="N15" s="299">
        <v>0</v>
      </c>
      <c r="O15" s="299">
        <v>0</v>
      </c>
      <c r="P15" s="299">
        <v>0</v>
      </c>
      <c r="Q15" s="299">
        <v>0</v>
      </c>
      <c r="R15" s="299">
        <v>0</v>
      </c>
      <c r="S15" s="299">
        <v>0</v>
      </c>
      <c r="T15" s="299">
        <v>0</v>
      </c>
      <c r="U15" s="299">
        <v>19</v>
      </c>
      <c r="V15" s="299">
        <v>11</v>
      </c>
      <c r="W15" s="299">
        <v>3</v>
      </c>
      <c r="X15" s="299">
        <v>5</v>
      </c>
    </row>
    <row r="16" spans="1:24" s="120" customFormat="1" ht="12" customHeight="1">
      <c r="A16" s="97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</row>
    <row r="17" spans="1:8" s="2" customFormat="1" ht="19.5" customHeight="1">
      <c r="A17" s="1" t="s">
        <v>198</v>
      </c>
      <c r="B17" s="1"/>
      <c r="H17" s="109"/>
    </row>
    <row r="18" spans="1:24" s="2" customFormat="1" ht="15" customHeight="1">
      <c r="A18" s="141"/>
      <c r="B18" s="140"/>
      <c r="C18" s="140"/>
      <c r="D18" s="145"/>
      <c r="E18" s="146"/>
      <c r="F18" s="146"/>
      <c r="G18" s="146"/>
      <c r="H18" s="146"/>
      <c r="I18" s="146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0"/>
      <c r="V18" s="145"/>
      <c r="W18" s="145"/>
      <c r="X18" s="145"/>
    </row>
    <row r="19" spans="2:24" s="2" customFormat="1" ht="14.25" customHeight="1">
      <c r="B19" s="169"/>
      <c r="C19" s="169"/>
      <c r="D19" s="158"/>
      <c r="E19" s="203"/>
      <c r="F19" s="203"/>
      <c r="G19" s="203"/>
      <c r="H19" s="203"/>
      <c r="I19" s="203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69"/>
      <c r="V19" s="158"/>
      <c r="W19" s="158"/>
      <c r="X19" s="158"/>
    </row>
    <row r="20" spans="1:8" s="2" customFormat="1" ht="14.25" customHeight="1">
      <c r="A20" s="422"/>
      <c r="B20" s="422"/>
      <c r="C20" s="422"/>
      <c r="D20" s="422"/>
      <c r="E20" s="422"/>
      <c r="H20" s="109"/>
    </row>
    <row r="21" s="2" customFormat="1" ht="12">
      <c r="H21" s="109"/>
    </row>
    <row r="22" spans="1:22" s="2" customFormat="1" ht="18.75" customHeight="1">
      <c r="A22" s="79"/>
      <c r="B22" s="79"/>
      <c r="C22" s="79"/>
      <c r="D22" s="79"/>
      <c r="E22" s="79"/>
      <c r="F22" s="79"/>
      <c r="G22" s="79"/>
      <c r="H22" s="110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7"/>
      <c r="U22" s="77"/>
      <c r="V22" s="79"/>
    </row>
    <row r="23" spans="3:22" s="2" customFormat="1" ht="18.75" customHeight="1">
      <c r="C23" s="28"/>
      <c r="D23" s="28"/>
      <c r="E23" s="28"/>
      <c r="F23" s="28"/>
      <c r="G23" s="28"/>
      <c r="H23" s="110"/>
      <c r="I23" s="28"/>
      <c r="J23" s="28"/>
      <c r="K23" s="28"/>
      <c r="L23" s="28"/>
      <c r="M23" s="28"/>
      <c r="N23" s="28"/>
      <c r="O23" s="28"/>
      <c r="P23" s="28"/>
      <c r="Q23" s="77" t="s">
        <v>0</v>
      </c>
      <c r="R23" s="28"/>
      <c r="S23" s="28"/>
      <c r="T23" s="28"/>
      <c r="U23" s="28"/>
      <c r="V23" s="28"/>
    </row>
    <row r="24" spans="1:25" ht="18.75" customHeight="1">
      <c r="A24" s="2"/>
      <c r="B24" s="2"/>
      <c r="C24" s="2"/>
      <c r="D24" s="2"/>
      <c r="E24" s="2"/>
      <c r="F24" s="2"/>
      <c r="G24" s="2"/>
      <c r="H24" s="10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1" s="2" customFormat="1" ht="19.5" customHeight="1">
      <c r="A25" s="15"/>
      <c r="B25" s="15"/>
      <c r="C25" s="15"/>
      <c r="D25" s="15"/>
      <c r="E25" s="15"/>
      <c r="F25" s="15"/>
      <c r="G25" s="15"/>
      <c r="H25" s="8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80"/>
      <c r="AA25" s="80"/>
      <c r="AB25" s="80"/>
      <c r="AC25" s="80"/>
      <c r="AD25" s="80"/>
      <c r="AE25" s="80"/>
    </row>
    <row r="26" spans="1:31" s="2" customFormat="1" ht="19.5" customHeight="1">
      <c r="A26" s="80"/>
      <c r="B26" s="80"/>
      <c r="C26" s="80"/>
      <c r="D26" s="80"/>
      <c r="E26" s="80"/>
      <c r="F26" s="80"/>
      <c r="G26" s="80"/>
      <c r="H26" s="109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</row>
    <row r="27" spans="1:31" ht="12">
      <c r="A27" s="81"/>
      <c r="B27" s="81"/>
      <c r="C27" s="81"/>
      <c r="D27" s="81"/>
      <c r="E27" s="81"/>
      <c r="F27" s="81"/>
      <c r="G27" s="81"/>
      <c r="H27" s="11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12">
      <c r="A28" s="81"/>
      <c r="B28" s="81"/>
      <c r="C28" s="81"/>
      <c r="D28" s="81"/>
      <c r="E28" s="81"/>
      <c r="F28" s="81"/>
      <c r="G28" s="81"/>
      <c r="H28" s="11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12">
      <c r="A29" s="81"/>
      <c r="B29" s="81"/>
      <c r="C29" s="81"/>
      <c r="D29" s="81"/>
      <c r="E29" s="81"/>
      <c r="F29" s="81"/>
      <c r="G29" s="81"/>
      <c r="H29" s="11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12">
      <c r="A30" s="81"/>
      <c r="B30" s="81"/>
      <c r="C30" s="81"/>
      <c r="D30" s="81"/>
      <c r="E30" s="81"/>
      <c r="F30" s="81"/>
      <c r="G30" s="81"/>
      <c r="H30" s="11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12">
      <c r="A31" s="81"/>
      <c r="B31" s="81"/>
      <c r="C31" s="81"/>
      <c r="D31" s="81"/>
      <c r="E31" s="81"/>
      <c r="F31" s="81"/>
      <c r="G31" s="81"/>
      <c r="H31" s="11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ht="12">
      <c r="H32" s="110"/>
    </row>
    <row r="33" ht="12">
      <c r="H33" s="110"/>
    </row>
    <row r="34" ht="12">
      <c r="H34" s="110"/>
    </row>
    <row r="35" ht="12">
      <c r="H35" s="110"/>
    </row>
    <row r="36" ht="12">
      <c r="H36" s="110"/>
    </row>
    <row r="37" ht="12">
      <c r="H37" s="110"/>
    </row>
    <row r="38" ht="12">
      <c r="H38" s="110"/>
    </row>
    <row r="39" ht="12">
      <c r="H39" s="110"/>
    </row>
    <row r="40" ht="12">
      <c r="H40" s="110"/>
    </row>
    <row r="41" ht="12">
      <c r="H41" s="110"/>
    </row>
    <row r="42" ht="12">
      <c r="H42" s="110"/>
    </row>
    <row r="43" ht="12">
      <c r="H43" s="110"/>
    </row>
    <row r="44" ht="12">
      <c r="H44" s="110"/>
    </row>
    <row r="45" ht="12">
      <c r="H45" s="110"/>
    </row>
    <row r="46" ht="12">
      <c r="H46" s="110"/>
    </row>
    <row r="47" ht="12">
      <c r="H47" s="110"/>
    </row>
    <row r="48" ht="12">
      <c r="H48" s="110"/>
    </row>
    <row r="49" ht="12">
      <c r="H49" s="110"/>
    </row>
    <row r="50" ht="12">
      <c r="H50" s="110"/>
    </row>
    <row r="51" ht="12">
      <c r="H51" s="110"/>
    </row>
    <row r="52" ht="12">
      <c r="H52" s="110"/>
    </row>
    <row r="53" ht="12">
      <c r="H53" s="110"/>
    </row>
    <row r="54" ht="12">
      <c r="H54" s="110"/>
    </row>
    <row r="55" ht="12">
      <c r="H55" s="110"/>
    </row>
    <row r="56" ht="12">
      <c r="H56" s="110"/>
    </row>
  </sheetData>
  <sheetProtection/>
  <mergeCells count="6">
    <mergeCell ref="A2:I2"/>
    <mergeCell ref="A5:A6"/>
    <mergeCell ref="B5:B6"/>
    <mergeCell ref="C5:T5"/>
    <mergeCell ref="U5:X5"/>
    <mergeCell ref="A20:E20"/>
  </mergeCells>
  <printOptions/>
  <pageMargins left="0.22" right="0.2" top="0.8" bottom="0.56" header="0.5" footer="0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6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4" width="8.88671875" style="15" customWidth="1"/>
    <col min="15" max="15" width="9.77734375" style="15" customWidth="1"/>
    <col min="16" max="16384" width="8.88671875" style="15" customWidth="1"/>
  </cols>
  <sheetData>
    <row r="1" ht="15" customHeight="1"/>
    <row r="2" spans="1:13" s="68" customFormat="1" ht="20.25" customHeight="1">
      <c r="A2" s="416" t="s">
        <v>304</v>
      </c>
      <c r="B2" s="416"/>
      <c r="C2" s="416"/>
      <c r="D2" s="416"/>
      <c r="E2" s="416"/>
      <c r="F2" s="416"/>
      <c r="K2" s="69" t="s">
        <v>0</v>
      </c>
      <c r="M2" s="69" t="s">
        <v>0</v>
      </c>
    </row>
    <row r="3" ht="9.75" customHeight="1"/>
    <row r="4" spans="2:3" ht="13.5">
      <c r="B4" s="176" t="s">
        <v>305</v>
      </c>
      <c r="C4" s="176"/>
    </row>
    <row r="5" s="21" customFormat="1" ht="13.5" customHeight="1">
      <c r="A5" s="70" t="s">
        <v>147</v>
      </c>
    </row>
    <row r="6" spans="1:16" s="21" customFormat="1" ht="24.75" customHeight="1">
      <c r="A6" s="423" t="s">
        <v>195</v>
      </c>
      <c r="B6" s="424" t="s">
        <v>46</v>
      </c>
      <c r="C6" s="424"/>
      <c r="D6" s="424"/>
      <c r="E6" s="424"/>
      <c r="F6" s="424"/>
      <c r="G6" s="424"/>
      <c r="H6" s="424"/>
      <c r="I6" s="424"/>
      <c r="J6" s="424"/>
      <c r="K6" s="71"/>
      <c r="L6" s="40" t="s">
        <v>23</v>
      </c>
      <c r="M6" s="40" t="s">
        <v>24</v>
      </c>
      <c r="N6" s="40" t="s">
        <v>21</v>
      </c>
      <c r="O6" s="40" t="s">
        <v>22</v>
      </c>
      <c r="P6" s="72" t="s">
        <v>0</v>
      </c>
    </row>
    <row r="7" spans="1:16" s="21" customFormat="1" ht="46.5" customHeight="1">
      <c r="A7" s="423"/>
      <c r="B7" s="38" t="s">
        <v>2</v>
      </c>
      <c r="C7" s="38" t="s">
        <v>25</v>
      </c>
      <c r="D7" s="42" t="s">
        <v>77</v>
      </c>
      <c r="E7" s="42" t="s">
        <v>73</v>
      </c>
      <c r="F7" s="9" t="s">
        <v>438</v>
      </c>
      <c r="G7" s="42" t="s">
        <v>26</v>
      </c>
      <c r="H7" s="42" t="s">
        <v>78</v>
      </c>
      <c r="I7" s="42" t="s">
        <v>27</v>
      </c>
      <c r="J7" s="38" t="s">
        <v>28</v>
      </c>
      <c r="K7" s="38" t="s">
        <v>2</v>
      </c>
      <c r="L7" s="38" t="s">
        <v>29</v>
      </c>
      <c r="M7" s="38" t="s">
        <v>30</v>
      </c>
      <c r="N7" s="38" t="s">
        <v>31</v>
      </c>
      <c r="O7" s="38" t="s">
        <v>32</v>
      </c>
      <c r="P7" s="39" t="s">
        <v>79</v>
      </c>
    </row>
    <row r="8" spans="1:16" s="21" customFormat="1" ht="24.75" customHeight="1">
      <c r="A8" s="8" t="s">
        <v>146</v>
      </c>
      <c r="B8" s="62">
        <v>0</v>
      </c>
      <c r="C8" s="62">
        <v>0</v>
      </c>
      <c r="D8" s="66">
        <v>0</v>
      </c>
      <c r="E8" s="66">
        <v>0</v>
      </c>
      <c r="F8" s="73">
        <v>0</v>
      </c>
      <c r="G8" s="66">
        <v>0</v>
      </c>
      <c r="H8" s="66">
        <v>0</v>
      </c>
      <c r="I8" s="66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</row>
    <row r="9" spans="1:16" s="21" customFormat="1" ht="24.75" customHeight="1">
      <c r="A9" s="8" t="s">
        <v>160</v>
      </c>
      <c r="B9" s="62">
        <v>2</v>
      </c>
      <c r="C9" s="62">
        <v>0</v>
      </c>
      <c r="D9" s="66">
        <v>0</v>
      </c>
      <c r="E9" s="66">
        <v>0</v>
      </c>
      <c r="F9" s="73">
        <v>0</v>
      </c>
      <c r="G9" s="66">
        <v>0</v>
      </c>
      <c r="H9" s="66">
        <v>0</v>
      </c>
      <c r="I9" s="66">
        <v>0</v>
      </c>
      <c r="J9" s="62">
        <v>2</v>
      </c>
      <c r="K9" s="62">
        <v>2</v>
      </c>
      <c r="L9" s="62">
        <v>0</v>
      </c>
      <c r="M9" s="62">
        <v>1</v>
      </c>
      <c r="N9" s="62">
        <v>0</v>
      </c>
      <c r="O9" s="62">
        <v>0</v>
      </c>
      <c r="P9" s="62">
        <v>1</v>
      </c>
    </row>
    <row r="10" spans="1:16" s="21" customFormat="1" ht="24.75" customHeight="1">
      <c r="A10" s="8" t="s">
        <v>171</v>
      </c>
      <c r="B10" s="62">
        <v>2</v>
      </c>
      <c r="C10" s="62">
        <v>0</v>
      </c>
      <c r="D10" s="66">
        <v>0</v>
      </c>
      <c r="E10" s="66">
        <v>0</v>
      </c>
      <c r="F10" s="73">
        <v>0</v>
      </c>
      <c r="G10" s="66">
        <v>1</v>
      </c>
      <c r="H10" s="66">
        <v>1</v>
      </c>
      <c r="I10" s="66">
        <v>0</v>
      </c>
      <c r="J10" s="62">
        <v>0</v>
      </c>
      <c r="K10" s="62">
        <v>2</v>
      </c>
      <c r="L10" s="62">
        <v>1</v>
      </c>
      <c r="M10" s="62">
        <v>1</v>
      </c>
      <c r="N10" s="62">
        <v>0</v>
      </c>
      <c r="O10" s="62">
        <v>0</v>
      </c>
      <c r="P10" s="62">
        <v>0</v>
      </c>
    </row>
    <row r="11" spans="1:16" s="21" customFormat="1" ht="24.75" customHeight="1">
      <c r="A11" s="8" t="s">
        <v>180</v>
      </c>
      <c r="B11" s="62">
        <v>1</v>
      </c>
      <c r="C11" s="62">
        <v>0</v>
      </c>
      <c r="D11" s="66">
        <v>0</v>
      </c>
      <c r="E11" s="66">
        <v>0</v>
      </c>
      <c r="F11" s="73">
        <v>0</v>
      </c>
      <c r="G11" s="66">
        <v>1</v>
      </c>
      <c r="H11" s="66">
        <v>0</v>
      </c>
      <c r="I11" s="66">
        <v>0</v>
      </c>
      <c r="J11" s="62">
        <v>0</v>
      </c>
      <c r="K11" s="62">
        <v>1</v>
      </c>
      <c r="L11" s="62">
        <v>0</v>
      </c>
      <c r="M11" s="62">
        <v>1</v>
      </c>
      <c r="N11" s="62">
        <v>0</v>
      </c>
      <c r="O11" s="62">
        <v>0</v>
      </c>
      <c r="P11" s="62">
        <v>0</v>
      </c>
    </row>
    <row r="12" spans="1:16" s="21" customFormat="1" ht="24.75" customHeight="1">
      <c r="A12" s="8" t="s">
        <v>312</v>
      </c>
      <c r="B12" s="62">
        <v>1</v>
      </c>
      <c r="C12" s="62">
        <v>0</v>
      </c>
      <c r="D12" s="66">
        <v>0</v>
      </c>
      <c r="E12" s="66">
        <v>0</v>
      </c>
      <c r="F12" s="73">
        <v>0</v>
      </c>
      <c r="G12" s="66">
        <v>0</v>
      </c>
      <c r="H12" s="66">
        <v>0</v>
      </c>
      <c r="I12" s="66">
        <v>0</v>
      </c>
      <c r="J12" s="62">
        <v>1</v>
      </c>
      <c r="K12" s="62">
        <v>1</v>
      </c>
      <c r="L12" s="62">
        <v>0</v>
      </c>
      <c r="M12" s="62">
        <v>0</v>
      </c>
      <c r="N12" s="62">
        <v>0</v>
      </c>
      <c r="O12" s="62">
        <v>1</v>
      </c>
      <c r="P12" s="62">
        <v>0</v>
      </c>
    </row>
    <row r="13" spans="1:16" s="21" customFormat="1" ht="24.75" customHeight="1">
      <c r="A13" s="44" t="s">
        <v>313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</row>
    <row r="14" spans="1:16" s="21" customFormat="1" ht="24.75" customHeight="1">
      <c r="A14" s="44" t="s">
        <v>617</v>
      </c>
      <c r="B14" s="60">
        <v>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2</v>
      </c>
      <c r="K14" s="60">
        <v>2</v>
      </c>
      <c r="L14" s="60">
        <v>0</v>
      </c>
      <c r="M14" s="60">
        <v>0</v>
      </c>
      <c r="N14" s="60">
        <v>0</v>
      </c>
      <c r="O14" s="60">
        <v>2</v>
      </c>
      <c r="P14" s="60">
        <v>0</v>
      </c>
    </row>
    <row r="15" spans="1:16" s="21" customFormat="1" ht="24.75" customHeight="1">
      <c r="A15" s="44" t="s">
        <v>591</v>
      </c>
      <c r="B15" s="60">
        <v>1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1</v>
      </c>
      <c r="K15" s="60">
        <v>1</v>
      </c>
      <c r="L15" s="62">
        <v>0</v>
      </c>
      <c r="M15" s="62">
        <v>0</v>
      </c>
      <c r="N15" s="62">
        <v>0</v>
      </c>
      <c r="O15" s="60">
        <v>1</v>
      </c>
      <c r="P15" s="62">
        <v>0</v>
      </c>
    </row>
    <row r="16" spans="1:16" s="362" customFormat="1" ht="24.75" customHeight="1">
      <c r="A16" s="370" t="s">
        <v>623</v>
      </c>
      <c r="B16" s="371">
        <v>7</v>
      </c>
      <c r="C16" s="60">
        <v>0</v>
      </c>
      <c r="D16" s="60">
        <v>0</v>
      </c>
      <c r="E16" s="60">
        <v>0</v>
      </c>
      <c r="F16" s="371">
        <v>5</v>
      </c>
      <c r="G16" s="60">
        <v>0</v>
      </c>
      <c r="H16" s="60">
        <v>0</v>
      </c>
      <c r="I16" s="60">
        <v>0</v>
      </c>
      <c r="J16" s="371">
        <v>2</v>
      </c>
      <c r="K16" s="371">
        <v>7</v>
      </c>
      <c r="L16" s="62">
        <v>0</v>
      </c>
      <c r="M16" s="375">
        <v>5</v>
      </c>
      <c r="N16" s="62">
        <v>0</v>
      </c>
      <c r="O16" s="371">
        <v>2</v>
      </c>
      <c r="P16" s="62">
        <v>0</v>
      </c>
    </row>
    <row r="17" spans="1:16" ht="15" customHeight="1">
      <c r="A17" s="148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51"/>
    </row>
    <row r="18" spans="2:4" ht="16.5" customHeight="1">
      <c r="B18" s="425" t="s">
        <v>306</v>
      </c>
      <c r="C18" s="425"/>
      <c r="D18" s="425"/>
    </row>
    <row r="19" s="21" customFormat="1" ht="13.5" customHeight="1">
      <c r="A19" s="36" t="s">
        <v>20</v>
      </c>
    </row>
    <row r="20" spans="1:16" s="21" customFormat="1" ht="24.75" customHeight="1">
      <c r="A20" s="423" t="s">
        <v>195</v>
      </c>
      <c r="B20" s="424" t="s">
        <v>47</v>
      </c>
      <c r="C20" s="424"/>
      <c r="D20" s="424"/>
      <c r="E20" s="424"/>
      <c r="F20" s="424"/>
      <c r="G20" s="424"/>
      <c r="H20" s="424"/>
      <c r="I20" s="424"/>
      <c r="J20" s="424"/>
      <c r="K20" s="71"/>
      <c r="L20" s="40" t="s">
        <v>23</v>
      </c>
      <c r="M20" s="40" t="s">
        <v>24</v>
      </c>
      <c r="N20" s="40" t="s">
        <v>21</v>
      </c>
      <c r="O20" s="40" t="s">
        <v>22</v>
      </c>
      <c r="P20" s="72" t="s">
        <v>0</v>
      </c>
    </row>
    <row r="21" spans="1:16" s="21" customFormat="1" ht="27.75" customHeight="1">
      <c r="A21" s="423"/>
      <c r="B21" s="42" t="s">
        <v>2</v>
      </c>
      <c r="C21" s="42" t="s">
        <v>76</v>
      </c>
      <c r="D21" s="42" t="s">
        <v>33</v>
      </c>
      <c r="E21" s="42" t="s">
        <v>34</v>
      </c>
      <c r="F21" s="42" t="s">
        <v>74</v>
      </c>
      <c r="G21" s="42" t="s">
        <v>35</v>
      </c>
      <c r="H21" s="42" t="s">
        <v>36</v>
      </c>
      <c r="I21" s="42" t="s">
        <v>37</v>
      </c>
      <c r="J21" s="42" t="s">
        <v>28</v>
      </c>
      <c r="K21" s="42" t="s">
        <v>2</v>
      </c>
      <c r="L21" s="42" t="s">
        <v>75</v>
      </c>
      <c r="M21" s="42" t="s">
        <v>38</v>
      </c>
      <c r="N21" s="42" t="s">
        <v>39</v>
      </c>
      <c r="O21" s="42" t="s">
        <v>32</v>
      </c>
      <c r="P21" s="43" t="s">
        <v>79</v>
      </c>
    </row>
    <row r="22" spans="1:16" s="21" customFormat="1" ht="24.75" customHeight="1">
      <c r="A22" s="8" t="s">
        <v>146</v>
      </c>
      <c r="B22" s="66">
        <v>10</v>
      </c>
      <c r="C22" s="66">
        <v>1</v>
      </c>
      <c r="D22" s="66">
        <v>2</v>
      </c>
      <c r="E22" s="66">
        <v>0</v>
      </c>
      <c r="F22" s="66">
        <v>2</v>
      </c>
      <c r="G22" s="66">
        <v>0</v>
      </c>
      <c r="H22" s="66">
        <v>4</v>
      </c>
      <c r="I22" s="66">
        <v>0</v>
      </c>
      <c r="J22" s="66">
        <v>1</v>
      </c>
      <c r="K22" s="66">
        <v>10</v>
      </c>
      <c r="L22" s="66">
        <v>4</v>
      </c>
      <c r="M22" s="66">
        <v>0</v>
      </c>
      <c r="N22" s="66">
        <v>6</v>
      </c>
      <c r="O22" s="66">
        <v>0</v>
      </c>
      <c r="P22" s="66">
        <v>0</v>
      </c>
    </row>
    <row r="23" spans="1:16" s="21" customFormat="1" ht="24.75" customHeight="1">
      <c r="A23" s="8" t="s">
        <v>160</v>
      </c>
      <c r="B23" s="66">
        <v>4</v>
      </c>
      <c r="C23" s="66">
        <v>0</v>
      </c>
      <c r="D23" s="66">
        <v>0</v>
      </c>
      <c r="E23" s="66">
        <v>0</v>
      </c>
      <c r="F23" s="66">
        <v>1</v>
      </c>
      <c r="G23" s="66">
        <v>2</v>
      </c>
      <c r="H23" s="66">
        <v>0</v>
      </c>
      <c r="I23" s="66">
        <v>0</v>
      </c>
      <c r="J23" s="66">
        <v>1</v>
      </c>
      <c r="K23" s="66">
        <v>4</v>
      </c>
      <c r="L23" s="66">
        <v>0</v>
      </c>
      <c r="M23" s="66">
        <v>0</v>
      </c>
      <c r="N23" s="66">
        <v>3</v>
      </c>
      <c r="O23" s="66">
        <v>0</v>
      </c>
      <c r="P23" s="66">
        <v>1</v>
      </c>
    </row>
    <row r="24" spans="1:16" s="21" customFormat="1" ht="24.75" customHeight="1">
      <c r="A24" s="8" t="s">
        <v>171</v>
      </c>
      <c r="B24" s="66">
        <v>6</v>
      </c>
      <c r="C24" s="66">
        <v>1</v>
      </c>
      <c r="D24" s="66">
        <v>0</v>
      </c>
      <c r="E24" s="66">
        <v>0</v>
      </c>
      <c r="F24" s="66">
        <v>5</v>
      </c>
      <c r="G24" s="66">
        <v>0</v>
      </c>
      <c r="H24" s="66">
        <v>0</v>
      </c>
      <c r="I24" s="66">
        <v>0</v>
      </c>
      <c r="J24" s="66">
        <v>0</v>
      </c>
      <c r="K24" s="66">
        <v>6</v>
      </c>
      <c r="L24" s="66">
        <v>0</v>
      </c>
      <c r="M24" s="66">
        <v>1</v>
      </c>
      <c r="N24" s="66">
        <v>4</v>
      </c>
      <c r="O24" s="66">
        <v>1</v>
      </c>
      <c r="P24" s="66">
        <v>0</v>
      </c>
    </row>
    <row r="25" spans="1:16" s="21" customFormat="1" ht="24.75" customHeight="1">
      <c r="A25" s="8" t="s">
        <v>180</v>
      </c>
      <c r="B25" s="66">
        <v>8</v>
      </c>
      <c r="C25" s="66">
        <v>1</v>
      </c>
      <c r="D25" s="66">
        <v>1</v>
      </c>
      <c r="E25" s="66">
        <v>0</v>
      </c>
      <c r="F25" s="66">
        <v>4</v>
      </c>
      <c r="G25" s="66">
        <v>1</v>
      </c>
      <c r="H25" s="66">
        <v>0</v>
      </c>
      <c r="I25" s="66">
        <v>0</v>
      </c>
      <c r="J25" s="66">
        <v>1</v>
      </c>
      <c r="K25" s="66">
        <v>8</v>
      </c>
      <c r="L25" s="66">
        <v>0</v>
      </c>
      <c r="M25" s="66">
        <v>2</v>
      </c>
      <c r="N25" s="66">
        <v>6</v>
      </c>
      <c r="O25" s="66">
        <v>0</v>
      </c>
      <c r="P25" s="66">
        <v>0</v>
      </c>
    </row>
    <row r="26" spans="1:16" s="21" customFormat="1" ht="24.75" customHeight="1">
      <c r="A26" s="8" t="s">
        <v>312</v>
      </c>
      <c r="B26" s="66">
        <v>2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2</v>
      </c>
      <c r="K26" s="66">
        <v>2</v>
      </c>
      <c r="L26" s="66">
        <v>0</v>
      </c>
      <c r="M26" s="66">
        <v>0</v>
      </c>
      <c r="N26" s="66">
        <v>0</v>
      </c>
      <c r="O26" s="66">
        <v>0</v>
      </c>
      <c r="P26" s="66">
        <v>1</v>
      </c>
    </row>
    <row r="27" spans="1:16" s="21" customFormat="1" ht="24.75" customHeight="1">
      <c r="A27" s="44" t="s">
        <v>313</v>
      </c>
      <c r="B27" s="57">
        <v>3</v>
      </c>
      <c r="C27" s="60">
        <v>0</v>
      </c>
      <c r="D27" s="60">
        <v>0</v>
      </c>
      <c r="E27" s="60">
        <v>0</v>
      </c>
      <c r="F27" s="60">
        <v>1</v>
      </c>
      <c r="G27" s="60">
        <v>0</v>
      </c>
      <c r="H27" s="60">
        <v>0</v>
      </c>
      <c r="I27" s="60">
        <v>0</v>
      </c>
      <c r="J27" s="60">
        <v>2</v>
      </c>
      <c r="K27" s="57">
        <v>5</v>
      </c>
      <c r="L27" s="60">
        <v>0</v>
      </c>
      <c r="M27" s="60">
        <v>2</v>
      </c>
      <c r="N27" s="60">
        <v>1</v>
      </c>
      <c r="O27" s="60">
        <v>2</v>
      </c>
      <c r="P27" s="60">
        <v>0</v>
      </c>
    </row>
    <row r="28" spans="1:17" s="21" customFormat="1" ht="24.75" customHeight="1">
      <c r="A28" s="44" t="s">
        <v>390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/>
    </row>
    <row r="29" spans="1:17" s="21" customFormat="1" ht="24.75" customHeight="1">
      <c r="A29" s="44" t="s">
        <v>591</v>
      </c>
      <c r="B29" s="60">
        <v>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1</v>
      </c>
      <c r="K29" s="60">
        <v>1</v>
      </c>
      <c r="L29" s="60">
        <v>0</v>
      </c>
      <c r="M29" s="60">
        <v>0</v>
      </c>
      <c r="N29" s="60">
        <v>0</v>
      </c>
      <c r="O29" s="60">
        <v>0</v>
      </c>
      <c r="P29" s="60">
        <v>1</v>
      </c>
      <c r="Q29" s="60"/>
    </row>
    <row r="30" spans="1:17" s="364" customFormat="1" ht="24.75" customHeight="1">
      <c r="A30" s="370" t="s">
        <v>623</v>
      </c>
      <c r="B30" s="371">
        <v>2</v>
      </c>
      <c r="C30" s="60">
        <v>0</v>
      </c>
      <c r="D30" s="60">
        <v>0</v>
      </c>
      <c r="E30" s="60">
        <v>0</v>
      </c>
      <c r="F30" s="371">
        <v>2</v>
      </c>
      <c r="G30" s="60">
        <v>0</v>
      </c>
      <c r="H30" s="60">
        <v>0</v>
      </c>
      <c r="I30" s="60">
        <v>0</v>
      </c>
      <c r="J30" s="60">
        <v>0</v>
      </c>
      <c r="K30" s="371">
        <v>2</v>
      </c>
      <c r="L30" s="60">
        <v>0</v>
      </c>
      <c r="M30" s="60">
        <v>0</v>
      </c>
      <c r="N30" s="371">
        <v>2</v>
      </c>
      <c r="O30" s="60">
        <v>0</v>
      </c>
      <c r="P30" s="60">
        <v>0</v>
      </c>
      <c r="Q30" s="371"/>
    </row>
    <row r="31" spans="1:17" s="21" customFormat="1" ht="14.25" customHeight="1">
      <c r="A31" s="2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8" s="2" customFormat="1" ht="19.5" customHeight="1">
      <c r="A32" s="1" t="s">
        <v>198</v>
      </c>
      <c r="B32" s="1"/>
      <c r="H32" s="109"/>
    </row>
    <row r="33" spans="1:16" s="21" customFormat="1" ht="17.25" customHeight="1">
      <c r="A33" s="147"/>
      <c r="B33" s="57"/>
      <c r="C33" s="74"/>
      <c r="D33" s="74"/>
      <c r="E33" s="74"/>
      <c r="F33" s="74"/>
      <c r="G33" s="74"/>
      <c r="H33" s="74"/>
      <c r="I33" s="74"/>
      <c r="J33" s="74"/>
      <c r="K33" s="57"/>
      <c r="L33" s="74"/>
      <c r="M33" s="74"/>
      <c r="N33" s="74"/>
      <c r="O33" s="74"/>
      <c r="P33" s="74"/>
    </row>
    <row r="35" spans="2:16" ht="13.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56" spans="1:11" ht="13.5">
      <c r="A56" s="58" t="s">
        <v>0</v>
      </c>
      <c r="K56" s="58" t="s">
        <v>0</v>
      </c>
    </row>
  </sheetData>
  <sheetProtection/>
  <mergeCells count="6">
    <mergeCell ref="A2:F2"/>
    <mergeCell ref="A6:A7"/>
    <mergeCell ref="B6:J6"/>
    <mergeCell ref="B18:D18"/>
    <mergeCell ref="A20:A21"/>
    <mergeCell ref="B20:J20"/>
  </mergeCells>
  <printOptions/>
  <pageMargins left="0.27" right="0.21" top="0.25" bottom="0.16" header="0.33" footer="0.28"/>
  <pageSetup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1"/>
  <sheetViews>
    <sheetView zoomScalePageLayoutView="0" workbookViewId="0" topLeftCell="A1">
      <selection activeCell="A16" sqref="A16"/>
    </sheetView>
  </sheetViews>
  <sheetFormatPr defaultColWidth="8.88671875" defaultRowHeight="13.5"/>
  <cols>
    <col min="11" max="11" width="8.77734375" style="0" customWidth="1"/>
    <col min="12" max="12" width="7.77734375" style="0" customWidth="1"/>
  </cols>
  <sheetData>
    <row r="1" ht="15.75" customHeight="1"/>
    <row r="2" spans="1:10" s="15" customFormat="1" ht="17.25" customHeight="1">
      <c r="A2" s="416" t="s">
        <v>517</v>
      </c>
      <c r="B2" s="416"/>
      <c r="C2" s="416"/>
      <c r="D2" s="416"/>
      <c r="E2" s="416"/>
      <c r="F2" s="426"/>
      <c r="G2" s="426"/>
      <c r="H2" s="58" t="s">
        <v>0</v>
      </c>
      <c r="I2" s="58"/>
      <c r="J2" s="58"/>
    </row>
    <row r="3" s="15" customFormat="1" ht="9" customHeight="1"/>
    <row r="4" s="15" customFormat="1" ht="13.5" hidden="1"/>
    <row r="5" spans="1:14" s="21" customFormat="1" ht="19.5" customHeight="1">
      <c r="A5" s="36" t="s">
        <v>40</v>
      </c>
      <c r="N5" s="36" t="s">
        <v>0</v>
      </c>
    </row>
    <row r="6" spans="1:15" s="21" customFormat="1" ht="19.5" customHeight="1">
      <c r="A6" s="427" t="s">
        <v>196</v>
      </c>
      <c r="B6" s="424" t="s">
        <v>518</v>
      </c>
      <c r="C6" s="424"/>
      <c r="D6" s="424"/>
      <c r="E6" s="424"/>
      <c r="F6" s="424"/>
      <c r="G6" s="428" t="s">
        <v>519</v>
      </c>
      <c r="H6" s="428"/>
      <c r="I6" s="428"/>
      <c r="J6" s="428"/>
      <c r="K6" s="429"/>
      <c r="L6" s="429"/>
      <c r="M6" s="428"/>
      <c r="N6" s="428"/>
      <c r="O6" s="430"/>
    </row>
    <row r="7" spans="1:15" s="76" customFormat="1" ht="30.75" customHeight="1">
      <c r="A7" s="427"/>
      <c r="B7" s="43" t="s">
        <v>2</v>
      </c>
      <c r="C7" s="42" t="s">
        <v>41</v>
      </c>
      <c r="D7" s="269" t="s">
        <v>520</v>
      </c>
      <c r="E7" s="42" t="s">
        <v>625</v>
      </c>
      <c r="F7" s="42" t="s">
        <v>521</v>
      </c>
      <c r="G7" s="42" t="s">
        <v>2</v>
      </c>
      <c r="H7" s="269" t="s">
        <v>42</v>
      </c>
      <c r="I7" s="42" t="s">
        <v>522</v>
      </c>
      <c r="J7" s="269" t="s">
        <v>43</v>
      </c>
      <c r="K7" s="43" t="s">
        <v>523</v>
      </c>
      <c r="L7" s="270" t="s">
        <v>525</v>
      </c>
      <c r="M7" s="269" t="s">
        <v>44</v>
      </c>
      <c r="N7" s="42" t="s">
        <v>45</v>
      </c>
      <c r="O7" s="42" t="s">
        <v>521</v>
      </c>
    </row>
    <row r="8" spans="1:15" s="21" customFormat="1" ht="19.5" customHeight="1">
      <c r="A8" s="44" t="s">
        <v>146</v>
      </c>
      <c r="B8" s="309">
        <v>1</v>
      </c>
      <c r="C8" s="310">
        <v>0</v>
      </c>
      <c r="D8" s="311">
        <v>0</v>
      </c>
      <c r="E8" s="310">
        <v>0</v>
      </c>
      <c r="F8" s="310">
        <v>1</v>
      </c>
      <c r="G8" s="310">
        <v>272</v>
      </c>
      <c r="H8" s="311">
        <v>101</v>
      </c>
      <c r="I8" s="310"/>
      <c r="J8" s="311">
        <v>0</v>
      </c>
      <c r="K8" s="309">
        <v>21</v>
      </c>
      <c r="L8" s="312" t="s">
        <v>158</v>
      </c>
      <c r="M8" s="311">
        <v>4</v>
      </c>
      <c r="N8" s="310">
        <v>0</v>
      </c>
      <c r="O8" s="310">
        <v>146</v>
      </c>
    </row>
    <row r="9" spans="1:15" s="21" customFormat="1" ht="19.5" customHeight="1">
      <c r="A9" s="44" t="s">
        <v>160</v>
      </c>
      <c r="B9" s="309">
        <v>0</v>
      </c>
      <c r="C9" s="310">
        <v>0</v>
      </c>
      <c r="D9" s="311">
        <v>0</v>
      </c>
      <c r="E9" s="310">
        <v>0</v>
      </c>
      <c r="F9" s="310">
        <v>0</v>
      </c>
      <c r="G9" s="310">
        <v>275</v>
      </c>
      <c r="H9" s="311">
        <v>105</v>
      </c>
      <c r="I9" s="310"/>
      <c r="J9" s="311">
        <v>0</v>
      </c>
      <c r="K9" s="309">
        <v>24</v>
      </c>
      <c r="L9" s="312" t="s">
        <v>158</v>
      </c>
      <c r="M9" s="311">
        <v>5</v>
      </c>
      <c r="N9" s="310">
        <v>0</v>
      </c>
      <c r="O9" s="310">
        <v>141</v>
      </c>
    </row>
    <row r="10" spans="1:15" s="21" customFormat="1" ht="19.5" customHeight="1">
      <c r="A10" s="44" t="s">
        <v>171</v>
      </c>
      <c r="B10" s="309">
        <v>0</v>
      </c>
      <c r="C10" s="310">
        <v>0</v>
      </c>
      <c r="D10" s="311">
        <v>0</v>
      </c>
      <c r="E10" s="310">
        <v>0</v>
      </c>
      <c r="F10" s="310">
        <v>0</v>
      </c>
      <c r="G10" s="310">
        <v>273</v>
      </c>
      <c r="H10" s="311">
        <v>104</v>
      </c>
      <c r="I10" s="310"/>
      <c r="J10" s="311">
        <v>0</v>
      </c>
      <c r="K10" s="309">
        <v>24</v>
      </c>
      <c r="L10" s="312" t="s">
        <v>158</v>
      </c>
      <c r="M10" s="311">
        <v>4</v>
      </c>
      <c r="N10" s="310">
        <v>0</v>
      </c>
      <c r="O10" s="310">
        <v>141</v>
      </c>
    </row>
    <row r="11" spans="1:15" s="21" customFormat="1" ht="19.5" customHeight="1">
      <c r="A11" s="44" t="s">
        <v>180</v>
      </c>
      <c r="B11" s="309">
        <v>0</v>
      </c>
      <c r="C11" s="310">
        <v>0</v>
      </c>
      <c r="D11" s="311">
        <v>0</v>
      </c>
      <c r="E11" s="310">
        <v>0</v>
      </c>
      <c r="F11" s="310">
        <v>0</v>
      </c>
      <c r="G11" s="310">
        <v>259</v>
      </c>
      <c r="H11" s="311">
        <v>107</v>
      </c>
      <c r="I11" s="310"/>
      <c r="J11" s="311">
        <v>0</v>
      </c>
      <c r="K11" s="309">
        <v>25</v>
      </c>
      <c r="L11" s="312" t="s">
        <v>158</v>
      </c>
      <c r="M11" s="311">
        <v>3</v>
      </c>
      <c r="N11" s="310">
        <v>0</v>
      </c>
      <c r="O11" s="310">
        <v>124</v>
      </c>
    </row>
    <row r="12" spans="1:15" s="21" customFormat="1" ht="19.5" customHeight="1">
      <c r="A12" s="44" t="s">
        <v>312</v>
      </c>
      <c r="B12" s="309">
        <v>6</v>
      </c>
      <c r="C12" s="310">
        <v>4</v>
      </c>
      <c r="D12" s="311">
        <v>0</v>
      </c>
      <c r="E12" s="310">
        <v>0</v>
      </c>
      <c r="F12" s="310">
        <v>2</v>
      </c>
      <c r="G12" s="310">
        <v>264</v>
      </c>
      <c r="H12" s="311">
        <v>110</v>
      </c>
      <c r="I12" s="310"/>
      <c r="J12" s="311">
        <v>0</v>
      </c>
      <c r="K12" s="309">
        <v>22</v>
      </c>
      <c r="L12" s="312" t="s">
        <v>158</v>
      </c>
      <c r="M12" s="311">
        <v>2</v>
      </c>
      <c r="N12" s="310">
        <v>0</v>
      </c>
      <c r="O12" s="310">
        <v>130</v>
      </c>
    </row>
    <row r="13" spans="1:15" s="21" customFormat="1" ht="19.5" customHeight="1">
      <c r="A13" s="44" t="s">
        <v>313</v>
      </c>
      <c r="B13" s="309">
        <v>3</v>
      </c>
      <c r="C13" s="310">
        <v>1</v>
      </c>
      <c r="D13" s="311">
        <v>0</v>
      </c>
      <c r="E13" s="310">
        <v>0</v>
      </c>
      <c r="F13" s="310">
        <v>2</v>
      </c>
      <c r="G13" s="310">
        <v>273</v>
      </c>
      <c r="H13" s="311">
        <v>113</v>
      </c>
      <c r="I13" s="310"/>
      <c r="J13" s="311">
        <v>0</v>
      </c>
      <c r="K13" s="309">
        <v>12</v>
      </c>
      <c r="L13" s="312">
        <v>5</v>
      </c>
      <c r="M13" s="311">
        <v>2</v>
      </c>
      <c r="N13" s="310">
        <v>0</v>
      </c>
      <c r="O13" s="310">
        <v>146</v>
      </c>
    </row>
    <row r="14" spans="1:15" s="21" customFormat="1" ht="19.5" customHeight="1">
      <c r="A14" s="44" t="s">
        <v>390</v>
      </c>
      <c r="B14" s="313">
        <v>4</v>
      </c>
      <c r="C14" s="314">
        <v>1</v>
      </c>
      <c r="D14" s="315">
        <v>1</v>
      </c>
      <c r="E14" s="314">
        <v>0</v>
      </c>
      <c r="F14" s="314">
        <v>2</v>
      </c>
      <c r="G14" s="314">
        <v>302</v>
      </c>
      <c r="H14" s="315">
        <v>113</v>
      </c>
      <c r="I14" s="314">
        <v>1</v>
      </c>
      <c r="J14" s="315">
        <v>0</v>
      </c>
      <c r="K14" s="313">
        <v>18</v>
      </c>
      <c r="L14" s="316">
        <v>5</v>
      </c>
      <c r="M14" s="315">
        <v>2</v>
      </c>
      <c r="N14" s="314">
        <v>0</v>
      </c>
      <c r="O14" s="314">
        <v>168</v>
      </c>
    </row>
    <row r="15" spans="1:15" s="21" customFormat="1" ht="19.5" customHeight="1">
      <c r="A15" s="44" t="s">
        <v>591</v>
      </c>
      <c r="B15" s="313">
        <v>4</v>
      </c>
      <c r="C15" s="314">
        <v>1</v>
      </c>
      <c r="D15" s="315">
        <v>1</v>
      </c>
      <c r="E15" s="314">
        <v>0</v>
      </c>
      <c r="F15" s="314">
        <v>3</v>
      </c>
      <c r="G15" s="314">
        <v>310</v>
      </c>
      <c r="H15" s="315">
        <v>105</v>
      </c>
      <c r="I15" s="314">
        <v>1</v>
      </c>
      <c r="J15" s="315">
        <v>0</v>
      </c>
      <c r="K15" s="313">
        <v>18</v>
      </c>
      <c r="L15" s="316">
        <v>6</v>
      </c>
      <c r="M15" s="315">
        <v>3</v>
      </c>
      <c r="N15" s="314">
        <v>0</v>
      </c>
      <c r="O15" s="314">
        <v>183</v>
      </c>
    </row>
    <row r="16" spans="1:15" s="21" customFormat="1" ht="19.5" customHeight="1">
      <c r="A16" s="44" t="s">
        <v>623</v>
      </c>
      <c r="B16" s="313">
        <v>6</v>
      </c>
      <c r="C16" s="314">
        <v>1</v>
      </c>
      <c r="D16" s="315">
        <v>1</v>
      </c>
      <c r="E16" s="314">
        <v>0</v>
      </c>
      <c r="F16" s="391">
        <v>4</v>
      </c>
      <c r="G16" s="314">
        <v>316</v>
      </c>
      <c r="H16" s="315">
        <v>110</v>
      </c>
      <c r="I16" s="314">
        <v>1</v>
      </c>
      <c r="J16" s="315">
        <v>0</v>
      </c>
      <c r="K16" s="313">
        <v>19</v>
      </c>
      <c r="L16" s="316">
        <v>6</v>
      </c>
      <c r="M16" s="315">
        <v>3</v>
      </c>
      <c r="N16" s="314">
        <v>0</v>
      </c>
      <c r="O16" s="314">
        <v>183</v>
      </c>
    </row>
    <row r="17" spans="1:15" s="137" customFormat="1" ht="13.5" customHeight="1">
      <c r="A17" s="389"/>
      <c r="B17" s="315"/>
      <c r="C17" s="317"/>
      <c r="D17" s="317"/>
      <c r="E17" s="317"/>
      <c r="F17" s="317"/>
      <c r="G17" s="315"/>
      <c r="H17" s="317"/>
      <c r="I17" s="317"/>
      <c r="J17" s="317"/>
      <c r="K17" s="315"/>
      <c r="L17" s="390"/>
      <c r="M17" s="315"/>
      <c r="N17" s="317"/>
      <c r="O17" s="315"/>
    </row>
    <row r="18" spans="1:27" s="120" customFormat="1" ht="15" customHeight="1">
      <c r="A18" s="431" t="s">
        <v>658</v>
      </c>
      <c r="B18" s="431"/>
      <c r="C18" s="431"/>
      <c r="D18" s="116"/>
      <c r="E18" s="86"/>
      <c r="F18" s="86"/>
      <c r="G18" s="86"/>
      <c r="H18" s="116"/>
      <c r="I18" s="116"/>
      <c r="J18" s="116"/>
      <c r="K18" s="116"/>
      <c r="L18" s="116"/>
      <c r="M18" s="116"/>
      <c r="N18" s="86"/>
      <c r="O18" s="116"/>
      <c r="P18" s="8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</row>
    <row r="19" spans="1:4" ht="13.5">
      <c r="A19" s="120" t="s">
        <v>524</v>
      </c>
      <c r="B19" s="120"/>
      <c r="C19" s="120"/>
      <c r="D19" s="120"/>
    </row>
    <row r="21" ht="13.5">
      <c r="G21" s="318"/>
    </row>
  </sheetData>
  <sheetProtection/>
  <mergeCells count="5">
    <mergeCell ref="A2:G2"/>
    <mergeCell ref="A6:A7"/>
    <mergeCell ref="B6:F6"/>
    <mergeCell ref="G6:O6"/>
    <mergeCell ref="A18:C18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0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7.77734375" style="232" customWidth="1"/>
    <col min="2" max="2" width="8.10546875" style="232" customWidth="1"/>
    <col min="3" max="3" width="8.21484375" style="232" customWidth="1"/>
    <col min="4" max="5" width="7.10546875" style="232" customWidth="1"/>
    <col min="6" max="6" width="6.77734375" style="232" customWidth="1"/>
    <col min="7" max="7" width="7.77734375" style="232" customWidth="1"/>
    <col min="8" max="8" width="6.99609375" style="232" customWidth="1"/>
    <col min="9" max="11" width="6.77734375" style="232" customWidth="1"/>
    <col min="12" max="12" width="8.10546875" style="232" customWidth="1"/>
    <col min="13" max="13" width="6.77734375" style="232" customWidth="1"/>
    <col min="14" max="15" width="7.10546875" style="232" customWidth="1"/>
    <col min="16" max="16" width="6.21484375" style="232" customWidth="1"/>
    <col min="17" max="17" width="6.3359375" style="232" customWidth="1"/>
    <col min="18" max="18" width="7.10546875" style="232" customWidth="1"/>
    <col min="19" max="19" width="7.21484375" style="232" customWidth="1"/>
    <col min="20" max="20" width="6.3359375" style="232" customWidth="1"/>
    <col min="21" max="21" width="6.77734375" style="232" customWidth="1"/>
    <col min="22" max="16384" width="8.88671875" style="232" customWidth="1"/>
  </cols>
  <sheetData>
    <row r="2" spans="1:21" ht="18" customHeight="1">
      <c r="A2" s="438" t="s">
        <v>418</v>
      </c>
      <c r="B2" s="438"/>
      <c r="C2" s="438"/>
      <c r="D2" s="438"/>
      <c r="E2" s="438"/>
      <c r="F2" s="438"/>
      <c r="G2" s="438"/>
      <c r="H2" s="438"/>
      <c r="I2" s="438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9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s="235" customFormat="1" ht="19.5" customHeight="1">
      <c r="A4" s="233" t="s">
        <v>40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</row>
    <row r="5" spans="1:25" s="235" customFormat="1" ht="21.75" customHeight="1">
      <c r="A5" s="439" t="s">
        <v>196</v>
      </c>
      <c r="B5" s="440" t="s">
        <v>49</v>
      </c>
      <c r="C5" s="441" t="s">
        <v>419</v>
      </c>
      <c r="D5" s="441"/>
      <c r="E5" s="441"/>
      <c r="F5" s="441"/>
      <c r="G5" s="441"/>
      <c r="H5" s="441"/>
      <c r="I5" s="441"/>
      <c r="J5" s="441"/>
      <c r="K5" s="441"/>
      <c r="L5" s="437" t="s">
        <v>420</v>
      </c>
      <c r="M5" s="440" t="s">
        <v>48</v>
      </c>
      <c r="N5" s="440"/>
      <c r="O5" s="440"/>
      <c r="P5" s="440"/>
      <c r="Q5" s="440"/>
      <c r="R5" s="440" t="s">
        <v>421</v>
      </c>
      <c r="S5" s="440"/>
      <c r="T5" s="440"/>
      <c r="U5" s="446"/>
      <c r="V5" s="434" t="s">
        <v>622</v>
      </c>
      <c r="W5" s="435"/>
      <c r="X5" s="435"/>
      <c r="Y5" s="436"/>
    </row>
    <row r="6" spans="1:25" s="235" customFormat="1" ht="21.75" customHeight="1">
      <c r="A6" s="439"/>
      <c r="B6" s="440"/>
      <c r="C6" s="440" t="s">
        <v>414</v>
      </c>
      <c r="D6" s="441" t="s">
        <v>526</v>
      </c>
      <c r="E6" s="441"/>
      <c r="F6" s="441"/>
      <c r="G6" s="437" t="s">
        <v>422</v>
      </c>
      <c r="H6" s="442" t="s">
        <v>172</v>
      </c>
      <c r="I6" s="437" t="s">
        <v>423</v>
      </c>
      <c r="J6" s="437" t="s">
        <v>424</v>
      </c>
      <c r="K6" s="442" t="s">
        <v>425</v>
      </c>
      <c r="L6" s="437"/>
      <c r="M6" s="440" t="s">
        <v>50</v>
      </c>
      <c r="N6" s="437" t="s">
        <v>426</v>
      </c>
      <c r="O6" s="442" t="s">
        <v>429</v>
      </c>
      <c r="P6" s="437" t="s">
        <v>427</v>
      </c>
      <c r="Q6" s="437" t="s">
        <v>428</v>
      </c>
      <c r="R6" s="437" t="s">
        <v>51</v>
      </c>
      <c r="S6" s="437" t="s">
        <v>430</v>
      </c>
      <c r="T6" s="437" t="s">
        <v>431</v>
      </c>
      <c r="U6" s="445" t="s">
        <v>432</v>
      </c>
      <c r="V6" s="437" t="s">
        <v>51</v>
      </c>
      <c r="W6" s="432" t="s">
        <v>619</v>
      </c>
      <c r="X6" s="432" t="s">
        <v>620</v>
      </c>
      <c r="Y6" s="432" t="s">
        <v>621</v>
      </c>
    </row>
    <row r="7" spans="1:25" s="235" customFormat="1" ht="25.5" customHeight="1">
      <c r="A7" s="439"/>
      <c r="B7" s="440"/>
      <c r="C7" s="440"/>
      <c r="D7" s="230" t="s">
        <v>2</v>
      </c>
      <c r="E7" s="230" t="s">
        <v>433</v>
      </c>
      <c r="F7" s="230" t="s">
        <v>434</v>
      </c>
      <c r="G7" s="437"/>
      <c r="H7" s="444"/>
      <c r="I7" s="437"/>
      <c r="J7" s="437"/>
      <c r="K7" s="443"/>
      <c r="L7" s="437"/>
      <c r="M7" s="440"/>
      <c r="N7" s="437"/>
      <c r="O7" s="444"/>
      <c r="P7" s="437"/>
      <c r="Q7" s="437"/>
      <c r="R7" s="437"/>
      <c r="S7" s="437"/>
      <c r="T7" s="437"/>
      <c r="U7" s="445" t="s">
        <v>0</v>
      </c>
      <c r="V7" s="437"/>
      <c r="W7" s="433"/>
      <c r="X7" s="433"/>
      <c r="Y7" s="433"/>
    </row>
    <row r="8" spans="1:21" s="235" customFormat="1" ht="19.5" customHeight="1">
      <c r="A8" s="236" t="s">
        <v>148</v>
      </c>
      <c r="B8" s="299">
        <v>3793</v>
      </c>
      <c r="C8" s="299">
        <v>2679</v>
      </c>
      <c r="D8" s="300" t="s">
        <v>311</v>
      </c>
      <c r="E8" s="300" t="s">
        <v>311</v>
      </c>
      <c r="F8" s="300" t="s">
        <v>311</v>
      </c>
      <c r="G8" s="299">
        <v>2521</v>
      </c>
      <c r="H8" s="300" t="s">
        <v>311</v>
      </c>
      <c r="I8" s="299">
        <v>31</v>
      </c>
      <c r="J8" s="300">
        <v>127</v>
      </c>
      <c r="K8" s="301" t="s">
        <v>311</v>
      </c>
      <c r="L8" s="300" t="s">
        <v>311</v>
      </c>
      <c r="M8" s="299">
        <v>368</v>
      </c>
      <c r="N8" s="299">
        <v>43</v>
      </c>
      <c r="O8" s="299">
        <v>325</v>
      </c>
      <c r="P8" s="299">
        <v>0</v>
      </c>
      <c r="Q8" s="300" t="s">
        <v>311</v>
      </c>
      <c r="R8" s="299">
        <v>746</v>
      </c>
      <c r="S8" s="299">
        <v>746</v>
      </c>
      <c r="T8" s="299">
        <v>0</v>
      </c>
      <c r="U8" s="299">
        <v>0</v>
      </c>
    </row>
    <row r="9" spans="1:21" s="235" customFormat="1" ht="19.5" customHeight="1">
      <c r="A9" s="236" t="s">
        <v>161</v>
      </c>
      <c r="B9" s="299">
        <v>3775</v>
      </c>
      <c r="C9" s="299">
        <v>2704</v>
      </c>
      <c r="D9" s="300" t="s">
        <v>311</v>
      </c>
      <c r="E9" s="300" t="s">
        <v>311</v>
      </c>
      <c r="F9" s="300" t="s">
        <v>311</v>
      </c>
      <c r="G9" s="299">
        <v>2541</v>
      </c>
      <c r="H9" s="300" t="s">
        <v>311</v>
      </c>
      <c r="I9" s="299">
        <v>35</v>
      </c>
      <c r="J9" s="299">
        <v>128</v>
      </c>
      <c r="K9" s="301" t="s">
        <v>311</v>
      </c>
      <c r="L9" s="300" t="s">
        <v>311</v>
      </c>
      <c r="M9" s="299">
        <v>370</v>
      </c>
      <c r="N9" s="299">
        <v>43</v>
      </c>
      <c r="O9" s="299">
        <v>327</v>
      </c>
      <c r="P9" s="299">
        <v>0</v>
      </c>
      <c r="Q9" s="300" t="s">
        <v>311</v>
      </c>
      <c r="R9" s="299">
        <v>701</v>
      </c>
      <c r="S9" s="299">
        <v>701</v>
      </c>
      <c r="T9" s="299">
        <v>0</v>
      </c>
      <c r="U9" s="299">
        <v>0</v>
      </c>
    </row>
    <row r="10" spans="1:21" s="235" customFormat="1" ht="19.5" customHeight="1">
      <c r="A10" s="236" t="s">
        <v>173</v>
      </c>
      <c r="B10" s="299">
        <v>3956</v>
      </c>
      <c r="C10" s="299">
        <v>2962</v>
      </c>
      <c r="D10" s="300">
        <v>229</v>
      </c>
      <c r="E10" s="300">
        <v>134</v>
      </c>
      <c r="F10" s="300">
        <v>95</v>
      </c>
      <c r="G10" s="299">
        <v>2492</v>
      </c>
      <c r="H10" s="300">
        <v>85</v>
      </c>
      <c r="I10" s="299">
        <v>35</v>
      </c>
      <c r="J10" s="299">
        <v>117</v>
      </c>
      <c r="K10" s="301">
        <v>4</v>
      </c>
      <c r="L10" s="300">
        <v>46</v>
      </c>
      <c r="M10" s="299">
        <v>352</v>
      </c>
      <c r="N10" s="299">
        <v>40</v>
      </c>
      <c r="O10" s="299">
        <v>300</v>
      </c>
      <c r="P10" s="299">
        <v>0</v>
      </c>
      <c r="Q10" s="300">
        <v>12</v>
      </c>
      <c r="R10" s="299">
        <v>596</v>
      </c>
      <c r="S10" s="299">
        <v>596</v>
      </c>
      <c r="T10" s="299">
        <v>0</v>
      </c>
      <c r="U10" s="299">
        <v>0</v>
      </c>
    </row>
    <row r="11" spans="1:21" s="235" customFormat="1" ht="19.5" customHeight="1">
      <c r="A11" s="236" t="s">
        <v>182</v>
      </c>
      <c r="B11" s="299">
        <v>4001</v>
      </c>
      <c r="C11" s="299">
        <v>2792</v>
      </c>
      <c r="D11" s="299">
        <v>239</v>
      </c>
      <c r="E11" s="299">
        <v>128</v>
      </c>
      <c r="F11" s="299">
        <v>111</v>
      </c>
      <c r="G11" s="299">
        <v>2343</v>
      </c>
      <c r="H11" s="299">
        <v>56</v>
      </c>
      <c r="I11" s="299">
        <v>34</v>
      </c>
      <c r="J11" s="299">
        <v>116</v>
      </c>
      <c r="K11" s="301">
        <v>4</v>
      </c>
      <c r="L11" s="299">
        <v>52</v>
      </c>
      <c r="M11" s="299">
        <v>374</v>
      </c>
      <c r="N11" s="299">
        <v>39</v>
      </c>
      <c r="O11" s="299">
        <v>322</v>
      </c>
      <c r="P11" s="299">
        <v>0</v>
      </c>
      <c r="Q11" s="299">
        <v>13</v>
      </c>
      <c r="R11" s="299">
        <v>783</v>
      </c>
      <c r="S11" s="299">
        <v>783</v>
      </c>
      <c r="T11" s="299">
        <v>0</v>
      </c>
      <c r="U11" s="299">
        <v>0</v>
      </c>
    </row>
    <row r="12" spans="1:21" s="235" customFormat="1" ht="19.5" customHeight="1">
      <c r="A12" s="236" t="s">
        <v>312</v>
      </c>
      <c r="B12" s="299">
        <v>3555</v>
      </c>
      <c r="C12" s="299">
        <v>2641</v>
      </c>
      <c r="D12" s="299">
        <v>231</v>
      </c>
      <c r="E12" s="299">
        <v>112</v>
      </c>
      <c r="F12" s="299">
        <v>119</v>
      </c>
      <c r="G12" s="299">
        <v>2203</v>
      </c>
      <c r="H12" s="299">
        <v>54</v>
      </c>
      <c r="I12" s="299">
        <v>36</v>
      </c>
      <c r="J12" s="299">
        <v>112</v>
      </c>
      <c r="K12" s="301">
        <v>5</v>
      </c>
      <c r="L12" s="299">
        <v>55</v>
      </c>
      <c r="M12" s="299">
        <v>404</v>
      </c>
      <c r="N12" s="299">
        <v>44</v>
      </c>
      <c r="O12" s="299">
        <v>339</v>
      </c>
      <c r="P12" s="299">
        <v>0</v>
      </c>
      <c r="Q12" s="299">
        <v>21</v>
      </c>
      <c r="R12" s="299">
        <v>455</v>
      </c>
      <c r="S12" s="299">
        <v>455</v>
      </c>
      <c r="T12" s="299">
        <v>0</v>
      </c>
      <c r="U12" s="299">
        <v>0</v>
      </c>
    </row>
    <row r="13" spans="1:21" s="235" customFormat="1" ht="19.5" customHeight="1">
      <c r="A13" s="236" t="s">
        <v>313</v>
      </c>
      <c r="B13" s="299">
        <v>3365</v>
      </c>
      <c r="C13" s="299">
        <v>2542</v>
      </c>
      <c r="D13" s="299">
        <v>209</v>
      </c>
      <c r="E13" s="299">
        <v>96</v>
      </c>
      <c r="F13" s="299">
        <v>113</v>
      </c>
      <c r="G13" s="299">
        <v>2130</v>
      </c>
      <c r="H13" s="299">
        <v>51</v>
      </c>
      <c r="I13" s="299">
        <v>33</v>
      </c>
      <c r="J13" s="299">
        <v>113</v>
      </c>
      <c r="K13" s="299">
        <v>6</v>
      </c>
      <c r="L13" s="299">
        <v>60</v>
      </c>
      <c r="M13" s="299">
        <v>404</v>
      </c>
      <c r="N13" s="299">
        <v>41</v>
      </c>
      <c r="O13" s="299">
        <v>343</v>
      </c>
      <c r="P13" s="299">
        <v>0</v>
      </c>
      <c r="Q13" s="299">
        <v>20</v>
      </c>
      <c r="R13" s="299">
        <v>359</v>
      </c>
      <c r="S13" s="299">
        <v>358</v>
      </c>
      <c r="T13" s="299">
        <v>1</v>
      </c>
      <c r="U13" s="299">
        <v>0</v>
      </c>
    </row>
    <row r="14" spans="1:21" s="235" customFormat="1" ht="19.5" customHeight="1">
      <c r="A14" s="236" t="s">
        <v>617</v>
      </c>
      <c r="B14" s="299">
        <v>3361</v>
      </c>
      <c r="C14" s="299">
        <v>2557</v>
      </c>
      <c r="D14" s="299">
        <v>224</v>
      </c>
      <c r="E14" s="299">
        <v>81</v>
      </c>
      <c r="F14" s="299">
        <v>143</v>
      </c>
      <c r="G14" s="299">
        <v>2127</v>
      </c>
      <c r="H14" s="299">
        <v>53</v>
      </c>
      <c r="I14" s="299">
        <v>33</v>
      </c>
      <c r="J14" s="299">
        <v>114</v>
      </c>
      <c r="K14" s="299">
        <v>6</v>
      </c>
      <c r="L14" s="299">
        <v>63</v>
      </c>
      <c r="M14" s="299">
        <v>403</v>
      </c>
      <c r="N14" s="299">
        <v>42</v>
      </c>
      <c r="O14" s="299">
        <v>339</v>
      </c>
      <c r="P14" s="299">
        <v>0</v>
      </c>
      <c r="Q14" s="299">
        <v>22</v>
      </c>
      <c r="R14" s="299">
        <v>338</v>
      </c>
      <c r="S14" s="299">
        <v>338</v>
      </c>
      <c r="T14" s="299">
        <v>0</v>
      </c>
      <c r="U14" s="299">
        <v>0</v>
      </c>
    </row>
    <row r="15" spans="1:25" s="235" customFormat="1" ht="19.5" customHeight="1">
      <c r="A15" s="236" t="s">
        <v>591</v>
      </c>
      <c r="B15" s="299">
        <v>3644</v>
      </c>
      <c r="C15" s="299">
        <v>2552</v>
      </c>
      <c r="D15" s="299">
        <v>231</v>
      </c>
      <c r="E15" s="299">
        <v>74</v>
      </c>
      <c r="F15" s="299">
        <v>157</v>
      </c>
      <c r="G15" s="299">
        <v>2120</v>
      </c>
      <c r="H15" s="299">
        <v>51</v>
      </c>
      <c r="I15" s="299">
        <v>33</v>
      </c>
      <c r="J15" s="299">
        <v>114</v>
      </c>
      <c r="K15" s="299">
        <v>3</v>
      </c>
      <c r="L15" s="299">
        <v>92</v>
      </c>
      <c r="M15" s="299">
        <v>419</v>
      </c>
      <c r="N15" s="299">
        <v>39</v>
      </c>
      <c r="O15" s="299">
        <v>356</v>
      </c>
      <c r="P15" s="300" t="s">
        <v>311</v>
      </c>
      <c r="Q15" s="299">
        <v>24</v>
      </c>
      <c r="R15" s="299">
        <v>313</v>
      </c>
      <c r="S15" s="299">
        <v>313</v>
      </c>
      <c r="T15" s="299">
        <v>0</v>
      </c>
      <c r="U15" s="299">
        <v>0</v>
      </c>
      <c r="V15" s="235">
        <v>268</v>
      </c>
      <c r="W15" s="340" t="s">
        <v>311</v>
      </c>
      <c r="X15" s="340" t="s">
        <v>311</v>
      </c>
      <c r="Y15" s="235">
        <v>268</v>
      </c>
    </row>
    <row r="16" spans="1:25" s="235" customFormat="1" ht="19.5" customHeight="1">
      <c r="A16" s="236" t="s">
        <v>624</v>
      </c>
      <c r="B16" s="299">
        <v>3710</v>
      </c>
      <c r="C16" s="299">
        <v>2574</v>
      </c>
      <c r="D16" s="299">
        <v>246</v>
      </c>
      <c r="E16" s="299">
        <v>70</v>
      </c>
      <c r="F16" s="299">
        <v>176</v>
      </c>
      <c r="G16" s="299">
        <v>2117</v>
      </c>
      <c r="H16" s="299">
        <v>55</v>
      </c>
      <c r="I16" s="299">
        <v>36</v>
      </c>
      <c r="J16" s="299">
        <v>114</v>
      </c>
      <c r="K16" s="299">
        <v>6</v>
      </c>
      <c r="L16" s="299">
        <v>94</v>
      </c>
      <c r="M16" s="299">
        <v>436</v>
      </c>
      <c r="N16" s="299">
        <v>47</v>
      </c>
      <c r="O16" s="299">
        <v>366</v>
      </c>
      <c r="P16" s="300" t="s">
        <v>311</v>
      </c>
      <c r="Q16" s="299">
        <v>23</v>
      </c>
      <c r="R16" s="299">
        <v>298</v>
      </c>
      <c r="S16" s="299">
        <v>298</v>
      </c>
      <c r="T16" s="299">
        <v>0</v>
      </c>
      <c r="U16" s="299">
        <v>0</v>
      </c>
      <c r="V16" s="235">
        <v>308</v>
      </c>
      <c r="W16" s="340" t="s">
        <v>311</v>
      </c>
      <c r="X16" s="340" t="s">
        <v>311</v>
      </c>
      <c r="Y16" s="235">
        <v>308</v>
      </c>
    </row>
    <row r="17" spans="1:21" s="238" customFormat="1" ht="14.25" customHeight="1">
      <c r="A17" s="280"/>
      <c r="B17" s="281"/>
      <c r="C17" s="154"/>
      <c r="D17" s="154"/>
      <c r="E17" s="237"/>
      <c r="F17" s="237"/>
      <c r="G17" s="282"/>
      <c r="H17" s="283"/>
      <c r="I17" s="284"/>
      <c r="J17" s="285"/>
      <c r="K17" s="286"/>
      <c r="L17" s="287"/>
      <c r="M17" s="154"/>
      <c r="N17" s="288"/>
      <c r="O17" s="288"/>
      <c r="P17" s="154"/>
      <c r="Q17" s="289"/>
      <c r="R17" s="154"/>
      <c r="S17" s="290"/>
      <c r="T17" s="154"/>
      <c r="U17" s="154"/>
    </row>
    <row r="18" spans="1:21" s="238" customFormat="1" ht="21" customHeight="1">
      <c r="A18" s="1" t="s">
        <v>616</v>
      </c>
      <c r="B18" s="281"/>
      <c r="C18" s="154"/>
      <c r="D18" s="154"/>
      <c r="E18" s="237"/>
      <c r="F18" s="237"/>
      <c r="G18" s="282"/>
      <c r="H18" s="283"/>
      <c r="I18" s="284"/>
      <c r="J18" s="285"/>
      <c r="K18" s="286"/>
      <c r="L18" s="287"/>
      <c r="M18" s="154"/>
      <c r="N18" s="288"/>
      <c r="O18" s="288"/>
      <c r="P18" s="154"/>
      <c r="Q18" s="289"/>
      <c r="R18" s="154"/>
      <c r="S18" s="290"/>
      <c r="T18" s="154"/>
      <c r="U18" s="154"/>
    </row>
    <row r="19" ht="13.5">
      <c r="A19" s="239" t="s">
        <v>435</v>
      </c>
    </row>
    <row r="20" ht="13.5">
      <c r="A20" s="239" t="s">
        <v>436</v>
      </c>
    </row>
  </sheetData>
  <sheetProtection/>
  <mergeCells count="28">
    <mergeCell ref="U6:U7"/>
    <mergeCell ref="R5:U5"/>
    <mergeCell ref="C6:C7"/>
    <mergeCell ref="D6:F6"/>
    <mergeCell ref="G6:G7"/>
    <mergeCell ref="H6:H7"/>
    <mergeCell ref="I6:I7"/>
    <mergeCell ref="Q6:Q7"/>
    <mergeCell ref="J6:J7"/>
    <mergeCell ref="M5:Q5"/>
    <mergeCell ref="P6:P7"/>
    <mergeCell ref="R6:R7"/>
    <mergeCell ref="S6:S7"/>
    <mergeCell ref="T6:T7"/>
    <mergeCell ref="K6:K7"/>
    <mergeCell ref="M6:M7"/>
    <mergeCell ref="N6:N7"/>
    <mergeCell ref="O6:O7"/>
    <mergeCell ref="W6:W7"/>
    <mergeCell ref="X6:X7"/>
    <mergeCell ref="Y6:Y7"/>
    <mergeCell ref="V5:Y5"/>
    <mergeCell ref="V6:V7"/>
    <mergeCell ref="A2:I2"/>
    <mergeCell ref="A5:A7"/>
    <mergeCell ref="B5:B7"/>
    <mergeCell ref="C5:K5"/>
    <mergeCell ref="L5:L7"/>
  </mergeCells>
  <printOptions/>
  <pageMargins left="0.17" right="0.17" top="1" bottom="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28"/>
  <sheetViews>
    <sheetView zoomScalePageLayoutView="0" workbookViewId="0" topLeftCell="A1">
      <selection activeCell="A14" sqref="A14"/>
    </sheetView>
  </sheetViews>
  <sheetFormatPr defaultColWidth="8.88671875" defaultRowHeight="13.5"/>
  <cols>
    <col min="1" max="1" width="10.88671875" style="241" customWidth="1"/>
    <col min="2" max="2" width="9.99609375" style="240" customWidth="1"/>
    <col min="3" max="3" width="10.5546875" style="240" customWidth="1"/>
    <col min="4" max="4" width="10.77734375" style="240" customWidth="1"/>
    <col min="5" max="5" width="10.88671875" style="240" customWidth="1"/>
    <col min="6" max="6" width="10.3359375" style="240" customWidth="1"/>
    <col min="7" max="7" width="9.99609375" style="240" customWidth="1"/>
    <col min="8" max="8" width="9.10546875" style="240" customWidth="1"/>
    <col min="9" max="9" width="9.4453125" style="240" customWidth="1"/>
    <col min="10" max="10" width="10.88671875" style="240" customWidth="1"/>
    <col min="11" max="11" width="12.10546875" style="240" customWidth="1"/>
    <col min="12" max="14" width="8.88671875" style="241" customWidth="1"/>
    <col min="15" max="15" width="9.3359375" style="241" bestFit="1" customWidth="1"/>
    <col min="16" max="16" width="8.99609375" style="241" bestFit="1" customWidth="1"/>
    <col min="17" max="17" width="9.3359375" style="241" bestFit="1" customWidth="1"/>
    <col min="18" max="23" width="8.99609375" style="241" bestFit="1" customWidth="1"/>
    <col min="24" max="24" width="9.3359375" style="241" bestFit="1" customWidth="1"/>
    <col min="25" max="29" width="8.99609375" style="241" bestFit="1" customWidth="1"/>
    <col min="30" max="16384" width="8.88671875" style="241" customWidth="1"/>
  </cols>
  <sheetData>
    <row r="2" spans="1:6" ht="21" customHeight="1">
      <c r="A2" s="447" t="s">
        <v>437</v>
      </c>
      <c r="B2" s="447"/>
      <c r="C2" s="447"/>
      <c r="D2" s="447"/>
      <c r="E2" s="447"/>
      <c r="F2" s="447"/>
    </row>
    <row r="3" spans="1:6" ht="12.75" customHeight="1">
      <c r="A3" s="242"/>
      <c r="B3" s="243"/>
      <c r="C3" s="243"/>
      <c r="D3" s="243"/>
      <c r="E3" s="240" t="s">
        <v>0</v>
      </c>
      <c r="F3" s="243"/>
    </row>
    <row r="4" spans="1:11" s="247" customFormat="1" ht="18" customHeight="1">
      <c r="A4" s="244" t="s">
        <v>40</v>
      </c>
      <c r="B4" s="245"/>
      <c r="C4" s="245"/>
      <c r="D4" s="245"/>
      <c r="E4" s="245"/>
      <c r="F4" s="245"/>
      <c r="G4" s="246"/>
      <c r="H4" s="246"/>
      <c r="I4" s="246"/>
      <c r="J4" s="246"/>
      <c r="K4" s="246"/>
    </row>
    <row r="5" spans="1:11" s="247" customFormat="1" ht="35.25" customHeight="1">
      <c r="A5" s="248" t="s">
        <v>196</v>
      </c>
      <c r="B5" s="249" t="s">
        <v>10</v>
      </c>
      <c r="C5" s="249" t="s">
        <v>234</v>
      </c>
      <c r="D5" s="249" t="s">
        <v>134</v>
      </c>
      <c r="E5" s="249" t="s">
        <v>52</v>
      </c>
      <c r="F5" s="249" t="s">
        <v>53</v>
      </c>
      <c r="G5" s="249" t="s">
        <v>54</v>
      </c>
      <c r="H5" s="250" t="s">
        <v>135</v>
      </c>
      <c r="I5" s="250" t="s">
        <v>162</v>
      </c>
      <c r="J5" s="250" t="s">
        <v>163</v>
      </c>
      <c r="K5" s="250" t="s">
        <v>235</v>
      </c>
    </row>
    <row r="6" spans="1:28" s="247" customFormat="1" ht="24.75" customHeight="1">
      <c r="A6" s="251" t="s">
        <v>146</v>
      </c>
      <c r="B6" s="252">
        <v>1095</v>
      </c>
      <c r="C6" s="253">
        <v>92</v>
      </c>
      <c r="D6" s="253">
        <v>63</v>
      </c>
      <c r="E6" s="253">
        <v>135</v>
      </c>
      <c r="F6" s="253">
        <v>524</v>
      </c>
      <c r="G6" s="253">
        <v>250</v>
      </c>
      <c r="H6" s="253">
        <v>30</v>
      </c>
      <c r="I6" s="253">
        <v>1</v>
      </c>
      <c r="J6" s="253">
        <v>0</v>
      </c>
      <c r="K6" s="253">
        <v>0</v>
      </c>
      <c r="L6" s="254"/>
      <c r="M6" s="254"/>
      <c r="N6" s="254"/>
      <c r="O6" s="254"/>
      <c r="P6" s="254"/>
      <c r="Q6" s="254"/>
      <c r="R6" s="254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28" s="247" customFormat="1" ht="24.75" customHeight="1">
      <c r="A7" s="251" t="s">
        <v>160</v>
      </c>
      <c r="B7" s="252">
        <v>1102</v>
      </c>
      <c r="C7" s="253">
        <v>85</v>
      </c>
      <c r="D7" s="253">
        <v>60</v>
      </c>
      <c r="E7" s="253">
        <v>131</v>
      </c>
      <c r="F7" s="253">
        <v>567</v>
      </c>
      <c r="G7" s="253">
        <v>235</v>
      </c>
      <c r="H7" s="253">
        <v>22</v>
      </c>
      <c r="I7" s="253">
        <v>2</v>
      </c>
      <c r="J7" s="253">
        <v>0</v>
      </c>
      <c r="K7" s="253">
        <v>0</v>
      </c>
      <c r="L7" s="254"/>
      <c r="M7" s="254"/>
      <c r="N7" s="254"/>
      <c r="O7" s="254"/>
      <c r="P7" s="254"/>
      <c r="Q7" s="254"/>
      <c r="R7" s="254"/>
      <c r="S7" s="255"/>
      <c r="T7" s="255"/>
      <c r="U7" s="255"/>
      <c r="V7" s="255"/>
      <c r="W7" s="255"/>
      <c r="X7" s="255"/>
      <c r="Y7" s="255"/>
      <c r="Z7" s="255"/>
      <c r="AA7" s="255"/>
      <c r="AB7" s="255"/>
    </row>
    <row r="8" spans="1:28" s="247" customFormat="1" ht="24.75" customHeight="1">
      <c r="A8" s="251" t="s">
        <v>171</v>
      </c>
      <c r="B8" s="252">
        <v>1104</v>
      </c>
      <c r="C8" s="253">
        <v>83</v>
      </c>
      <c r="D8" s="253">
        <v>61</v>
      </c>
      <c r="E8" s="253">
        <v>128</v>
      </c>
      <c r="F8" s="253">
        <v>563</v>
      </c>
      <c r="G8" s="253">
        <v>237</v>
      </c>
      <c r="H8" s="253">
        <v>30</v>
      </c>
      <c r="I8" s="253">
        <v>2</v>
      </c>
      <c r="J8" s="253">
        <v>0</v>
      </c>
      <c r="K8" s="253">
        <v>0</v>
      </c>
      <c r="L8" s="254"/>
      <c r="M8" s="254"/>
      <c r="N8" s="254"/>
      <c r="O8" s="254"/>
      <c r="P8" s="254"/>
      <c r="Q8" s="254"/>
      <c r="R8" s="254"/>
      <c r="S8" s="255"/>
      <c r="T8" s="255"/>
      <c r="U8" s="255"/>
      <c r="V8" s="255"/>
      <c r="W8" s="255"/>
      <c r="X8" s="255"/>
      <c r="Y8" s="255"/>
      <c r="Z8" s="255"/>
      <c r="AA8" s="255"/>
      <c r="AB8" s="255"/>
    </row>
    <row r="9" spans="1:28" s="247" customFormat="1" ht="24.75" customHeight="1">
      <c r="A9" s="251" t="s">
        <v>180</v>
      </c>
      <c r="B9" s="252">
        <v>959</v>
      </c>
      <c r="C9" s="253">
        <v>76</v>
      </c>
      <c r="D9" s="253">
        <v>57</v>
      </c>
      <c r="E9" s="253">
        <v>127</v>
      </c>
      <c r="F9" s="253">
        <v>451</v>
      </c>
      <c r="G9" s="253">
        <v>220</v>
      </c>
      <c r="H9" s="253">
        <v>26</v>
      </c>
      <c r="I9" s="253">
        <v>2</v>
      </c>
      <c r="J9" s="253">
        <v>0</v>
      </c>
      <c r="K9" s="253">
        <v>0</v>
      </c>
      <c r="L9" s="254"/>
      <c r="M9" s="254"/>
      <c r="N9" s="254"/>
      <c r="O9" s="254"/>
      <c r="P9" s="254"/>
      <c r="Q9" s="254"/>
      <c r="R9" s="254"/>
      <c r="S9" s="255"/>
      <c r="T9" s="255"/>
      <c r="U9" s="255"/>
      <c r="V9" s="255"/>
      <c r="W9" s="255"/>
      <c r="X9" s="255"/>
      <c r="Y9" s="255"/>
      <c r="Z9" s="255"/>
      <c r="AA9" s="255"/>
      <c r="AB9" s="255"/>
    </row>
    <row r="10" spans="1:28" s="247" customFormat="1" ht="24.75" customHeight="1">
      <c r="A10" s="251" t="s">
        <v>312</v>
      </c>
      <c r="B10" s="252">
        <v>944</v>
      </c>
      <c r="C10" s="253">
        <v>78</v>
      </c>
      <c r="D10" s="253">
        <v>53</v>
      </c>
      <c r="E10" s="253">
        <v>120</v>
      </c>
      <c r="F10" s="253">
        <v>446</v>
      </c>
      <c r="G10" s="253">
        <v>220</v>
      </c>
      <c r="H10" s="253">
        <v>26</v>
      </c>
      <c r="I10" s="253">
        <v>1</v>
      </c>
      <c r="J10" s="253">
        <v>0</v>
      </c>
      <c r="K10" s="253">
        <v>0</v>
      </c>
      <c r="L10" s="254"/>
      <c r="M10" s="254"/>
      <c r="N10" s="254"/>
      <c r="O10" s="254"/>
      <c r="P10" s="254"/>
      <c r="Q10" s="254"/>
      <c r="R10" s="254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</row>
    <row r="11" spans="1:11" s="247" customFormat="1" ht="24.75" customHeight="1">
      <c r="A11" s="251" t="s">
        <v>313</v>
      </c>
      <c r="B11" s="252">
        <v>920</v>
      </c>
      <c r="C11" s="253">
        <v>72</v>
      </c>
      <c r="D11" s="253">
        <v>53</v>
      </c>
      <c r="E11" s="253">
        <v>121</v>
      </c>
      <c r="F11" s="253">
        <v>430</v>
      </c>
      <c r="G11" s="253">
        <v>217</v>
      </c>
      <c r="H11" s="253">
        <v>26</v>
      </c>
      <c r="I11" s="253">
        <v>1</v>
      </c>
      <c r="J11" s="253">
        <v>0</v>
      </c>
      <c r="K11" s="253">
        <v>0</v>
      </c>
    </row>
    <row r="12" spans="1:11" s="247" customFormat="1" ht="24.75" customHeight="1">
      <c r="A12" s="251" t="s">
        <v>390</v>
      </c>
      <c r="B12" s="252">
        <v>919</v>
      </c>
      <c r="C12" s="253">
        <v>71</v>
      </c>
      <c r="D12" s="253">
        <v>54</v>
      </c>
      <c r="E12" s="253">
        <v>117</v>
      </c>
      <c r="F12" s="253">
        <v>426</v>
      </c>
      <c r="G12" s="253">
        <v>216</v>
      </c>
      <c r="H12" s="253">
        <v>34</v>
      </c>
      <c r="I12" s="253">
        <v>1</v>
      </c>
      <c r="J12" s="253">
        <v>0</v>
      </c>
      <c r="K12" s="253">
        <v>0</v>
      </c>
    </row>
    <row r="13" spans="1:11" s="247" customFormat="1" ht="24.75" customHeight="1">
      <c r="A13" s="251" t="s">
        <v>591</v>
      </c>
      <c r="B13" s="252">
        <v>897</v>
      </c>
      <c r="C13" s="252">
        <v>68</v>
      </c>
      <c r="D13" s="252">
        <v>53</v>
      </c>
      <c r="E13" s="252">
        <v>111</v>
      </c>
      <c r="F13" s="252">
        <v>425</v>
      </c>
      <c r="G13" s="252">
        <v>201</v>
      </c>
      <c r="H13" s="252">
        <v>38</v>
      </c>
      <c r="I13" s="252">
        <v>1</v>
      </c>
      <c r="J13" s="253">
        <v>0</v>
      </c>
      <c r="K13" s="253">
        <v>0</v>
      </c>
    </row>
    <row r="14" spans="1:11" s="247" customFormat="1" ht="24.75" customHeight="1">
      <c r="A14" s="251" t="s">
        <v>626</v>
      </c>
      <c r="B14" s="252">
        <v>908</v>
      </c>
      <c r="C14" s="252">
        <v>68</v>
      </c>
      <c r="D14" s="252">
        <v>51</v>
      </c>
      <c r="E14" s="252">
        <v>113</v>
      </c>
      <c r="F14" s="252">
        <v>441</v>
      </c>
      <c r="G14" s="252">
        <v>197</v>
      </c>
      <c r="H14" s="252">
        <v>37</v>
      </c>
      <c r="I14" s="252">
        <v>1</v>
      </c>
      <c r="J14" s="253">
        <v>0</v>
      </c>
      <c r="K14" s="253">
        <v>0</v>
      </c>
    </row>
    <row r="15" spans="1:11" s="259" customFormat="1" ht="11.25" customHeight="1">
      <c r="A15" s="256"/>
      <c r="B15" s="257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2" ht="13.5">
      <c r="A16" s="448" t="s">
        <v>615</v>
      </c>
      <c r="B16" s="448"/>
    </row>
    <row r="17" ht="13.5">
      <c r="A17" s="229" t="s">
        <v>248</v>
      </c>
    </row>
    <row r="21" ht="13.5">
      <c r="G21" s="243"/>
    </row>
    <row r="22" ht="13.5">
      <c r="G22" s="243"/>
    </row>
    <row r="23" ht="13.5">
      <c r="G23" s="243"/>
    </row>
    <row r="24" ht="13.5">
      <c r="G24" s="243"/>
    </row>
    <row r="25" ht="13.5">
      <c r="G25" s="243"/>
    </row>
    <row r="26" spans="1:7" ht="13.5">
      <c r="A26" s="242"/>
      <c r="C26" s="243"/>
      <c r="D26" s="243"/>
      <c r="F26" s="243"/>
      <c r="G26" s="243"/>
    </row>
    <row r="27" spans="1:7" ht="13.5">
      <c r="A27" s="242"/>
      <c r="C27" s="243"/>
      <c r="D27" s="243"/>
      <c r="F27" s="243"/>
      <c r="G27" s="243"/>
    </row>
    <row r="28" spans="1:7" ht="13.5">
      <c r="A28" s="242"/>
      <c r="C28" s="243"/>
      <c r="D28" s="243"/>
      <c r="F28" s="243"/>
      <c r="G28" s="243"/>
    </row>
  </sheetData>
  <sheetProtection/>
  <mergeCells count="2">
    <mergeCell ref="A2:F2"/>
    <mergeCell ref="A16:B16"/>
  </mergeCells>
  <printOptions/>
  <pageMargins left="0.75" right="0.75" top="0.66" bottom="0.4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andy</cp:lastModifiedBy>
  <cp:lastPrinted>2009-11-12T03:26:22Z</cp:lastPrinted>
  <dcterms:created xsi:type="dcterms:W3CDTF">1998-03-03T05:16:31Z</dcterms:created>
  <dcterms:modified xsi:type="dcterms:W3CDTF">2012-02-10T06:29:33Z</dcterms:modified>
  <cp:category/>
  <cp:version/>
  <cp:contentType/>
  <cp:contentStatus/>
</cp:coreProperties>
</file>