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5790" windowHeight="6105" tabRatio="882" firstSheet="2" activeTab="2"/>
  </bookViews>
  <sheets>
    <sheet name="VXXXXX" sheetId="1" state="veryHidden" r:id="rId1"/>
    <sheet name="VXXXX" sheetId="2" state="veryHidden" r:id="rId2"/>
    <sheet name="1.지방세부담" sheetId="3" r:id="rId3"/>
    <sheet name="2.지방세징수" sheetId="4" r:id="rId4"/>
    <sheet name="3.예산결산총괄" sheetId="5" r:id="rId5"/>
    <sheet name="4.일반회계세입예산개요" sheetId="6" r:id="rId6"/>
    <sheet name="5.일반회계세입결산" sheetId="7" r:id="rId7"/>
    <sheet name="6.일반회계세출예산개요" sheetId="8" r:id="rId8"/>
    <sheet name="7. 일반회계세출결산" sheetId="9" r:id="rId9"/>
    <sheet name="8.특별회계세입세출" sheetId="10" r:id="rId10"/>
    <sheet name="9.특별회계 예산결산" sheetId="11" r:id="rId11"/>
    <sheet name="10.공유재산" sheetId="12" r:id="rId12"/>
  </sheets>
  <definedNames>
    <definedName name="_xlnm.Print_Area" localSheetId="4">'3.예산결산총괄'!$A$2:$M$18</definedName>
    <definedName name="_xlnm.Print_Titles" localSheetId="2">'1.지방세부담'!$A:$A</definedName>
    <definedName name="_xlnm.Print_Titles" localSheetId="3">'2.지방세징수'!$A:$A</definedName>
  </definedNames>
  <calcPr fullCalcOnLoad="1"/>
</workbook>
</file>

<file path=xl/comments10.xml><?xml version="1.0" encoding="utf-8"?>
<comments xmlns="http://schemas.openxmlformats.org/spreadsheetml/2006/main">
  <authors>
    <author>남구청17</author>
  </authors>
  <commentList>
    <comment ref="I5" authorId="0">
      <text>
        <r>
          <rPr>
            <b/>
            <sz val="9"/>
            <rFont val="굴림"/>
            <family val="3"/>
          </rPr>
          <t>명칭수정</t>
        </r>
      </text>
    </comment>
    <comment ref="K5" authorId="0">
      <text>
        <r>
          <rPr>
            <b/>
            <sz val="9"/>
            <rFont val="굴림"/>
            <family val="3"/>
          </rPr>
          <t>명칭수정</t>
        </r>
      </text>
    </comment>
  </commentList>
</comments>
</file>

<file path=xl/sharedStrings.xml><?xml version="1.0" encoding="utf-8"?>
<sst xmlns="http://schemas.openxmlformats.org/spreadsheetml/2006/main" count="409" uniqueCount="301">
  <si>
    <t>단위:천원</t>
  </si>
  <si>
    <t xml:space="preserve"> </t>
  </si>
  <si>
    <t>계</t>
  </si>
  <si>
    <t xml:space="preserve"> 예  산  현  액</t>
  </si>
  <si>
    <t>세        입</t>
  </si>
  <si>
    <t>세        출</t>
  </si>
  <si>
    <t>잉        여</t>
  </si>
  <si>
    <t>일    반</t>
  </si>
  <si>
    <t>특    별</t>
  </si>
  <si>
    <t>세   외   수   입</t>
  </si>
  <si>
    <t xml:space="preserve"> (경상적세외수입)</t>
  </si>
  <si>
    <t xml:space="preserve"> (임시적세외수입)</t>
  </si>
  <si>
    <t>지  방  교  부  세</t>
  </si>
  <si>
    <t>취 득 세</t>
  </si>
  <si>
    <t>등 록 세</t>
  </si>
  <si>
    <t>면 허 세</t>
  </si>
  <si>
    <t>재 산 세</t>
  </si>
  <si>
    <t>자동차세</t>
  </si>
  <si>
    <t>종합토지세</t>
  </si>
  <si>
    <t>지역개발세</t>
  </si>
  <si>
    <t>공동시설세</t>
  </si>
  <si>
    <t>도시계획세</t>
  </si>
  <si>
    <t>회 계 수</t>
  </si>
  <si>
    <t>세      입</t>
  </si>
  <si>
    <t>세      출</t>
  </si>
  <si>
    <t>물</t>
  </si>
  <si>
    <t xml:space="preserve"> 구</t>
  </si>
  <si>
    <t xml:space="preserve"> 죽</t>
  </si>
  <si>
    <t>타</t>
  </si>
  <si>
    <t>총평가액</t>
  </si>
  <si>
    <t>평 가 액</t>
  </si>
  <si>
    <t>점</t>
  </si>
  <si>
    <t>수량(건)</t>
  </si>
  <si>
    <t xml:space="preserve">                   보                            통                         세</t>
  </si>
  <si>
    <t>목          적          세</t>
  </si>
  <si>
    <t>과 년 도 수 입</t>
  </si>
  <si>
    <t>구·군세</t>
  </si>
  <si>
    <t>구     ·     군          세</t>
  </si>
  <si>
    <t>구 · 군  세</t>
  </si>
  <si>
    <t>도축세</t>
  </si>
  <si>
    <t>면허세</t>
  </si>
  <si>
    <t>자동차세</t>
  </si>
  <si>
    <t>세</t>
  </si>
  <si>
    <t xml:space="preserve">                       세     외     수     입</t>
  </si>
  <si>
    <t>주 행 세</t>
  </si>
  <si>
    <t>주 민 세</t>
  </si>
  <si>
    <t>지방교육세</t>
  </si>
  <si>
    <t>합   계</t>
  </si>
  <si>
    <t>농업소득세</t>
  </si>
  <si>
    <t>예산현액대       결산비율      (%)</t>
  </si>
  <si>
    <t>구성비(%)</t>
  </si>
  <si>
    <t>사업소세</t>
  </si>
  <si>
    <t xml:space="preserve">       임  시  적  세  외  수  입</t>
  </si>
  <si>
    <t>예산현액</t>
  </si>
  <si>
    <t xml:space="preserve"> 주:금년 예산현액은 전년 이월액 포함</t>
  </si>
  <si>
    <t>단위:천원</t>
  </si>
  <si>
    <t>담배소비세</t>
  </si>
  <si>
    <t>주민세</t>
  </si>
  <si>
    <t>주행세</t>
  </si>
  <si>
    <t>레 저 세</t>
  </si>
  <si>
    <t>광역시세</t>
  </si>
  <si>
    <t>광          역         시         세</t>
  </si>
  <si>
    <t>광    역    시    세</t>
  </si>
  <si>
    <t>2 0 0 2</t>
  </si>
  <si>
    <t>보</t>
  </si>
  <si>
    <t>통</t>
  </si>
  <si>
    <t>합  계</t>
  </si>
  <si>
    <t>지방세</t>
  </si>
  <si>
    <t xml:space="preserve">보조금
</t>
  </si>
  <si>
    <t xml:space="preserve">        경   상    적    세    외    수    입</t>
  </si>
  <si>
    <t>사 업 장
생산수입</t>
  </si>
  <si>
    <t>이  자
수  입</t>
  </si>
  <si>
    <t>순세계
잉여금</t>
  </si>
  <si>
    <t>이 월 금</t>
  </si>
  <si>
    <t>예탁금 및
예 수  금</t>
  </si>
  <si>
    <t>전 입 금</t>
  </si>
  <si>
    <t>징수교부금
수     입</t>
  </si>
  <si>
    <t>재산매각
수    입</t>
  </si>
  <si>
    <t>2  0  0  2</t>
  </si>
  <si>
    <t>재산임대
수    입</t>
  </si>
  <si>
    <t>기부금및
기금수입</t>
  </si>
  <si>
    <t>단위:백만원</t>
  </si>
  <si>
    <t>단위:백만원</t>
  </si>
  <si>
    <t>2 0 0 3</t>
  </si>
  <si>
    <t>2  0  0  3</t>
  </si>
  <si>
    <t>2 0 0 4</t>
  </si>
  <si>
    <t>사용료
수  입</t>
  </si>
  <si>
    <t>수수료
수  입</t>
  </si>
  <si>
    <t>2  0  0  4</t>
  </si>
  <si>
    <t>조정교부금 및 재정보전금</t>
  </si>
  <si>
    <t>지방채 및 예치금회수</t>
  </si>
  <si>
    <t>보      조      금</t>
  </si>
  <si>
    <t xml:space="preserve">    전입금</t>
  </si>
  <si>
    <t>2 0 0 5</t>
  </si>
  <si>
    <t>2  0  0  5</t>
  </si>
  <si>
    <t>예  산  현  액</t>
  </si>
  <si>
    <t>결    산</t>
  </si>
  <si>
    <t>금  액</t>
  </si>
  <si>
    <t>금   액</t>
  </si>
  <si>
    <t>구    분</t>
  </si>
  <si>
    <t>구   분</t>
  </si>
  <si>
    <t>인       구             (외국인제외)</t>
  </si>
  <si>
    <t>1인당 부담액  (원)</t>
  </si>
  <si>
    <t>세      대           (외국인세대제외)</t>
  </si>
  <si>
    <t>세대당 부담액  (원)</t>
  </si>
  <si>
    <t>계</t>
  </si>
  <si>
    <t>직 접 세</t>
  </si>
  <si>
    <t>간 접 세</t>
  </si>
  <si>
    <t>6. 일반회계 세출예산 개요</t>
  </si>
  <si>
    <t>자료 : 세무과</t>
  </si>
  <si>
    <t>자료:세무과</t>
  </si>
  <si>
    <t xml:space="preserve">지  방  세 </t>
  </si>
  <si>
    <t xml:space="preserve">   ⅩⅤ.  재             정</t>
  </si>
  <si>
    <t xml:space="preserve">지   방
교부세
</t>
  </si>
  <si>
    <t xml:space="preserve">조정교부금
(재정보전금)
</t>
  </si>
  <si>
    <t xml:space="preserve">지   방
양여금
</t>
  </si>
  <si>
    <t xml:space="preserve">지방채
</t>
  </si>
  <si>
    <t>1. 지 방 세 부 담</t>
  </si>
  <si>
    <t>2. 지 방 세 징 수</t>
  </si>
  <si>
    <t xml:space="preserve">3. 예  산  결  산  총  괄 </t>
  </si>
  <si>
    <t>2 0 0 6</t>
  </si>
  <si>
    <t>2 0 0 7</t>
  </si>
  <si>
    <t>2  0  0  6</t>
  </si>
  <si>
    <t>자료:행정지원과</t>
  </si>
  <si>
    <t>자료 : 기획조정실</t>
  </si>
  <si>
    <t>2 0 0 7</t>
  </si>
  <si>
    <t>2 0 0 8</t>
  </si>
  <si>
    <t>연     별</t>
  </si>
  <si>
    <t>합     계</t>
  </si>
  <si>
    <t>일      반
공공행정</t>
  </si>
  <si>
    <t>공공질서
및 안전</t>
  </si>
  <si>
    <t>교  육</t>
  </si>
  <si>
    <t>문화 및
관    광</t>
  </si>
  <si>
    <t>환경보호</t>
  </si>
  <si>
    <t>사회복지</t>
  </si>
  <si>
    <t>보  건</t>
  </si>
  <si>
    <t>농      림
해양수산</t>
  </si>
  <si>
    <t>산    업,
중소기업</t>
  </si>
  <si>
    <t>수송 및 
교    통</t>
  </si>
  <si>
    <t>국토 및 
지역개발</t>
  </si>
  <si>
    <t>과학기술</t>
  </si>
  <si>
    <t>예비비</t>
  </si>
  <si>
    <t>기  타</t>
  </si>
  <si>
    <t>주 : 최종 예산액임.</t>
  </si>
  <si>
    <t xml:space="preserve">  10.  공유재산</t>
  </si>
  <si>
    <t>단위:천원</t>
  </si>
  <si>
    <t>구  분</t>
  </si>
  <si>
    <t>토       지</t>
  </si>
  <si>
    <t>건      물</t>
  </si>
  <si>
    <t>기 계 기 구</t>
  </si>
  <si>
    <t>입 목 · 죽</t>
  </si>
  <si>
    <t>공   작   물</t>
  </si>
  <si>
    <t>무체재산</t>
  </si>
  <si>
    <t>유가증권</t>
  </si>
  <si>
    <t>면적(천㎡)</t>
  </si>
  <si>
    <t>면적(㎡)</t>
  </si>
  <si>
    <t>점</t>
  </si>
  <si>
    <t>수량(주)</t>
  </si>
  <si>
    <t>2 0 0 7</t>
  </si>
  <si>
    <t>2 0 0 8</t>
  </si>
  <si>
    <t>자료:지적과</t>
  </si>
  <si>
    <t xml:space="preserve">    재산임대수입</t>
  </si>
  <si>
    <t xml:space="preserve">    사용료수입</t>
  </si>
  <si>
    <t xml:space="preserve">    수수료수입</t>
  </si>
  <si>
    <t xml:space="preserve">    사업수입</t>
  </si>
  <si>
    <t xml:space="preserve">    징수교부금</t>
  </si>
  <si>
    <t xml:space="preserve">    이자수입</t>
  </si>
  <si>
    <t xml:space="preserve">    재산매각수입</t>
  </si>
  <si>
    <t xml:space="preserve">    이월금</t>
  </si>
  <si>
    <t xml:space="preserve">    예탁금 및 예수금</t>
  </si>
  <si>
    <t xml:space="preserve">    융자금원금수입</t>
  </si>
  <si>
    <t xml:space="preserve">    부담금</t>
  </si>
  <si>
    <t xml:space="preserve">    잡수입</t>
  </si>
  <si>
    <t xml:space="preserve">    지난년도수입</t>
  </si>
  <si>
    <t>면적㈜</t>
  </si>
  <si>
    <r>
      <t xml:space="preserve">2 0 0 </t>
    </r>
    <r>
      <rPr>
        <sz val="11"/>
        <rFont val="돋움"/>
        <family val="3"/>
      </rPr>
      <t>8</t>
    </r>
  </si>
  <si>
    <t>구       분</t>
  </si>
  <si>
    <t>결  산</t>
  </si>
  <si>
    <t>예 산 대       결산비율      (%)</t>
  </si>
  <si>
    <t>2  0  0  7</t>
  </si>
  <si>
    <t>2  0  0  8</t>
  </si>
  <si>
    <t xml:space="preserve">    입법 및 선거관리</t>
  </si>
  <si>
    <t xml:space="preserve">    지방행정·재정지원</t>
  </si>
  <si>
    <t xml:space="preserve">    재정·금융</t>
  </si>
  <si>
    <t xml:space="preserve">    일반행정</t>
  </si>
  <si>
    <t xml:space="preserve">    재난방재·민방위</t>
  </si>
  <si>
    <t xml:space="preserve">    유아 및 초등교육</t>
  </si>
  <si>
    <t xml:space="preserve">    평생·직업교육</t>
  </si>
  <si>
    <t xml:space="preserve">    문화예술</t>
  </si>
  <si>
    <t xml:space="preserve">    관    광</t>
  </si>
  <si>
    <t xml:space="preserve">    체    육</t>
  </si>
  <si>
    <t xml:space="preserve">    문 화 재</t>
  </si>
  <si>
    <t xml:space="preserve">    상하수도·수질</t>
  </si>
  <si>
    <t xml:space="preserve">    폐 기 물</t>
  </si>
  <si>
    <t xml:space="preserve">    대    기</t>
  </si>
  <si>
    <t xml:space="preserve">    자    연</t>
  </si>
  <si>
    <t xml:space="preserve">    환경보호일반</t>
  </si>
  <si>
    <t xml:space="preserve">    기초생활보장</t>
  </si>
  <si>
    <t xml:space="preserve">    취약계층지원</t>
  </si>
  <si>
    <t xml:space="preserve">    보육·가족 및 여성</t>
  </si>
  <si>
    <t xml:space="preserve">    노인·청소년</t>
  </si>
  <si>
    <t xml:space="preserve">    노    동</t>
  </si>
  <si>
    <t xml:space="preserve">    보    훈</t>
  </si>
  <si>
    <t xml:space="preserve">    보건의료</t>
  </si>
  <si>
    <t xml:space="preserve">    식품의약안전</t>
  </si>
  <si>
    <t xml:space="preserve">    농업·농촌</t>
  </si>
  <si>
    <t xml:space="preserve">    임업·산촌</t>
  </si>
  <si>
    <t xml:space="preserve">    산업금융지원</t>
  </si>
  <si>
    <t xml:space="preserve">    산업기술지원</t>
  </si>
  <si>
    <t xml:space="preserve">    무역 및 투자유치</t>
  </si>
  <si>
    <t xml:space="preserve">    산업진흥·고도화</t>
  </si>
  <si>
    <t xml:space="preserve">    에너지 및 자원개발</t>
  </si>
  <si>
    <t xml:space="preserve">    도    로</t>
  </si>
  <si>
    <t xml:space="preserve">    항공·공항</t>
  </si>
  <si>
    <t xml:space="preserve">    대중교통·물류등기타</t>
  </si>
  <si>
    <t xml:space="preserve">    수 자 원</t>
  </si>
  <si>
    <t xml:space="preserve">    지역 및 도시</t>
  </si>
  <si>
    <t xml:space="preserve">    산업단지</t>
  </si>
  <si>
    <t xml:space="preserve">    기    타</t>
  </si>
  <si>
    <t>일반공공행정</t>
  </si>
  <si>
    <t>공공질서 및 안전</t>
  </si>
  <si>
    <t>교     육</t>
  </si>
  <si>
    <t>문화 및 관광</t>
  </si>
  <si>
    <t>보    건</t>
  </si>
  <si>
    <t>농림해양수산</t>
  </si>
  <si>
    <t>산업·중소기업</t>
  </si>
  <si>
    <t xml:space="preserve">수송 및 교통 </t>
  </si>
  <si>
    <t>국토 및 지역개발</t>
  </si>
  <si>
    <t>기    타</t>
  </si>
  <si>
    <t>7.일반회계 세출결산</t>
  </si>
  <si>
    <t>5. 일반회계 세입결산</t>
  </si>
  <si>
    <t>4. 일반회계 세입예산 개요</t>
  </si>
  <si>
    <t>9. 특 별 회 계 예산결산</t>
  </si>
  <si>
    <t>지 방 세   수  입</t>
  </si>
  <si>
    <t>2 0 0 9</t>
  </si>
  <si>
    <t>2 0 0 9</t>
  </si>
  <si>
    <r>
      <t xml:space="preserve">2 0 0 </t>
    </r>
    <r>
      <rPr>
        <sz val="11"/>
        <rFont val="돋움"/>
        <family val="3"/>
      </rPr>
      <t>9</t>
    </r>
  </si>
  <si>
    <t>2  0  0  9</t>
  </si>
  <si>
    <t>2 0 0 9</t>
  </si>
  <si>
    <t>융 자 금
회수수입</t>
  </si>
  <si>
    <t>부 담 금</t>
  </si>
  <si>
    <t>잡 수 입</t>
  </si>
  <si>
    <t>과년도
수   입</t>
  </si>
  <si>
    <t>2 0 0 7</t>
  </si>
  <si>
    <t>2 0 0 8</t>
  </si>
  <si>
    <t>자료:세무과</t>
  </si>
  <si>
    <t>2 0 0 9</t>
  </si>
  <si>
    <t>2 0 1 0</t>
  </si>
  <si>
    <t>-</t>
  </si>
  <si>
    <t>용익물권</t>
  </si>
  <si>
    <t>수량(건)</t>
  </si>
  <si>
    <t>…</t>
  </si>
  <si>
    <t>8. 특별회계 세입세출 예산개요</t>
  </si>
  <si>
    <t>단위:백만원</t>
  </si>
  <si>
    <t>합  계</t>
  </si>
  <si>
    <t xml:space="preserve">     공 기 업 특 별 회 계</t>
  </si>
  <si>
    <t xml:space="preserve">         기         타         특         별         회         계</t>
  </si>
  <si>
    <t>상수도</t>
  </si>
  <si>
    <t>하수도</t>
  </si>
  <si>
    <t>지역개발기금</t>
  </si>
  <si>
    <t>도시철도사업</t>
  </si>
  <si>
    <t>교통사업(주차장)</t>
  </si>
  <si>
    <t>의료급여기금</t>
  </si>
  <si>
    <t>주민소득지원및생활안정</t>
  </si>
  <si>
    <t>중소기업
육성기금</t>
  </si>
  <si>
    <t>대구선이설사업</t>
  </si>
  <si>
    <t>광역교통시설</t>
  </si>
  <si>
    <t>수질개선</t>
  </si>
  <si>
    <t>기반시설</t>
  </si>
  <si>
    <t>경부고속철도변
정비사업</t>
  </si>
  <si>
    <t>2 0 0 8</t>
  </si>
  <si>
    <t>2 0 0 9</t>
  </si>
  <si>
    <t>2 0 1 0</t>
  </si>
  <si>
    <t>세입별</t>
  </si>
  <si>
    <t xml:space="preserve">   세외수입</t>
  </si>
  <si>
    <t xml:space="preserve">   보조금</t>
  </si>
  <si>
    <t xml:space="preserve">   지방채 및 예치금회수</t>
  </si>
  <si>
    <t>세출별</t>
  </si>
  <si>
    <t xml:space="preserve">   일반공공행정</t>
  </si>
  <si>
    <t xml:space="preserve">   환경보호</t>
  </si>
  <si>
    <t xml:space="preserve">   사회복지</t>
  </si>
  <si>
    <t xml:space="preserve">   산업·중소기업</t>
  </si>
  <si>
    <t xml:space="preserve">   수송 및 교통</t>
  </si>
  <si>
    <t xml:space="preserve">   국토 및 지역개발</t>
  </si>
  <si>
    <t xml:space="preserve">   기타</t>
  </si>
  <si>
    <t>자료 : 기획조정실</t>
  </si>
  <si>
    <t>2 0 1 0</t>
  </si>
  <si>
    <t>의료보호기금</t>
  </si>
  <si>
    <t>주민생활안정자금</t>
  </si>
  <si>
    <t>주차장 사업</t>
  </si>
  <si>
    <t>기반시설 사업</t>
  </si>
  <si>
    <t>2  0  1  0</t>
  </si>
  <si>
    <t xml:space="preserve">    고등교육</t>
  </si>
  <si>
    <t xml:space="preserve">    사회복지일반</t>
  </si>
  <si>
    <t xml:space="preserve">    산업·중소기업일반</t>
  </si>
  <si>
    <t>예 비 비</t>
  </si>
  <si>
    <t xml:space="preserve">    예비비</t>
  </si>
  <si>
    <t>2 0 1 0</t>
  </si>
  <si>
    <t xml:space="preserve">    잉여금</t>
  </si>
  <si>
    <t>지방소득세</t>
  </si>
  <si>
    <t>지방소득세</t>
  </si>
</sst>
</file>

<file path=xl/styles.xml><?xml version="1.0" encoding="utf-8"?>
<styleSheet xmlns="http://schemas.openxmlformats.org/spreadsheetml/2006/main">
  <numFmts count="5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&quot;-&quot;"/>
    <numFmt numFmtId="178" formatCode="#,##0;&quot;△&quot;#,##0;&quot;-&quot;;"/>
    <numFmt numFmtId="179" formatCode="#,##0_);\(#,##0\)"/>
    <numFmt numFmtId="180" formatCode="#,##0_);[Red]\(#,##0\)"/>
    <numFmt numFmtId="181" formatCode="0.00_);[Red]\(0.00\)"/>
    <numFmt numFmtId="182" formatCode="#,##0.00_);[Red]\(#,##0.00\)"/>
    <numFmt numFmtId="183" formatCode="#,###"/>
    <numFmt numFmtId="184" formatCode="\(\ #,###\ \)"/>
    <numFmt numFmtId="185" formatCode="0000"/>
    <numFmt numFmtId="186" formatCode="yyyy&quot;년&quot;\ m&quot;월&quot;\ d&quot;일&quot;"/>
    <numFmt numFmtId="187" formatCode="000"/>
    <numFmt numFmtId="188" formatCode="_ * #,##0_ ;_ * \-#,##0_ ;_ * &quot;-&quot;_ ;_ @_ "/>
    <numFmt numFmtId="189" formatCode="yy&quot;-&quot;m&quot;-&quot;d"/>
    <numFmt numFmtId="190" formatCode="&quot;만촌1동 &quot;@"/>
    <numFmt numFmtId="191" formatCode="#,##0_ "/>
    <numFmt numFmtId="192" formatCode="\-#,##0"/>
    <numFmt numFmtId="193" formatCode="#,##0;\-#,##0;&quot; &quot;"/>
    <numFmt numFmtId="194" formatCode="#,##0.00000000000000000000000"/>
    <numFmt numFmtId="195" formatCode="_-* #,##0.000_-;\-* #,##0.000_-;_-* &quot;-&quot;???_-;_-@_-"/>
    <numFmt numFmtId="196" formatCode="#,##0.00_ "/>
    <numFmt numFmtId="197" formatCode="0.0%"/>
    <numFmt numFmtId="198" formatCode="0.000"/>
    <numFmt numFmtId="199" formatCode="0.0"/>
    <numFmt numFmtId="200" formatCode="#,##0.00;[Red]#,##0.00"/>
    <numFmt numFmtId="201" formatCode="#,##0.0"/>
    <numFmt numFmtId="202" formatCode="_-* #,##0.0_-;\-* #,##0.0_-;_-* &quot;-&quot;_-;_-@_-"/>
    <numFmt numFmtId="203" formatCode="_-* #,##0.00_-;\-* #,##0.00_-;_-* &quot;-&quot;_-;_-@_-"/>
    <numFmt numFmtId="204" formatCode="_-* #,##0.000_-;\-* #,##0.000_-;_-* &quot;-&quot;_-;_-@_-"/>
    <numFmt numFmtId="205" formatCode="[$-412]yyyy&quot;년&quot;\ m&quot;월&quot;\ d&quot;일&quot;\ dddd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?0"/>
    <numFmt numFmtId="211" formatCode="???\ ???\ ??0"/>
    <numFmt numFmtId="212" formatCode="??\ ???\ ??0"/>
    <numFmt numFmtId="213" formatCode="#,##0.0;\-#,##0.0;&quot; &quot;"/>
    <numFmt numFmtId="214" formatCode="#,##0.00;\-#,##0.00;&quot; &quot;"/>
    <numFmt numFmtId="215" formatCode="#,##0.000"/>
    <numFmt numFmtId="216" formatCode="#,##0.0000"/>
    <numFmt numFmtId="217" formatCode="mm&quot;월&quot;\ dd&quot;일&quot;"/>
    <numFmt numFmtId="218" formatCode="_-* #,##0.0_-;\-* #,##0.0_-;_-* &quot;-&quot;?_-;_-@_-"/>
    <numFmt numFmtId="219" formatCode="0.0_);[Red]\(0.0\)"/>
    <numFmt numFmtId="220" formatCode="0.0000_);[Red]\(0.0000\)"/>
  </numFmts>
  <fonts count="63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바탕"/>
      <family val="1"/>
    </font>
    <font>
      <b/>
      <sz val="16"/>
      <name val="바탕체"/>
      <family val="1"/>
    </font>
    <font>
      <b/>
      <sz val="14"/>
      <name val="바탕체"/>
      <family val="1"/>
    </font>
    <font>
      <b/>
      <sz val="11"/>
      <name val="바탕체"/>
      <family val="1"/>
    </font>
    <font>
      <b/>
      <sz val="16"/>
      <name val="돋움"/>
      <family val="3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b/>
      <sz val="11"/>
      <name val="돋움"/>
      <family val="3"/>
    </font>
    <font>
      <sz val="11"/>
      <name val="바탕"/>
      <family val="1"/>
    </font>
    <font>
      <sz val="18"/>
      <name val="돋움"/>
      <family val="3"/>
    </font>
    <font>
      <b/>
      <sz val="14"/>
      <name val="바탕"/>
      <family val="1"/>
    </font>
    <font>
      <b/>
      <sz val="9"/>
      <name val="굴림"/>
      <family val="3"/>
    </font>
    <font>
      <sz val="11"/>
      <name val="돋움체"/>
      <family val="3"/>
    </font>
    <font>
      <b/>
      <sz val="14"/>
      <name val="돋움체"/>
      <family val="3"/>
    </font>
    <font>
      <b/>
      <sz val="18"/>
      <name val="돋움체"/>
      <family val="3"/>
    </font>
    <font>
      <sz val="10"/>
      <name val="돋움체"/>
      <family val="3"/>
    </font>
    <font>
      <b/>
      <sz val="11"/>
      <color indexed="12"/>
      <name val="바탕체"/>
      <family val="1"/>
    </font>
    <font>
      <b/>
      <sz val="11"/>
      <color indexed="12"/>
      <name val="돋움"/>
      <family val="3"/>
    </font>
    <font>
      <sz val="11"/>
      <color indexed="12"/>
      <name val="돋움체"/>
      <family val="3"/>
    </font>
    <font>
      <sz val="11"/>
      <color indexed="12"/>
      <name val="돋움"/>
      <family val="3"/>
    </font>
    <font>
      <sz val="11"/>
      <color indexed="8"/>
      <name val="바탕체"/>
      <family val="1"/>
    </font>
    <font>
      <sz val="10"/>
      <color indexed="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" fillId="0" borderId="10" applyNumberFormat="0" applyAlignment="0" applyProtection="0"/>
    <xf numFmtId="0" fontId="3" fillId="0" borderId="11">
      <alignment horizontal="left" vertical="center"/>
      <protection/>
    </xf>
  </cellStyleXfs>
  <cellXfs count="30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7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7" fontId="0" fillId="0" borderId="0" xfId="0" applyNumberFormat="1" applyFill="1" applyAlignment="1">
      <alignment horizontal="left"/>
    </xf>
    <xf numFmtId="177" fontId="0" fillId="0" borderId="0" xfId="0" applyNumberFormat="1" applyFill="1" applyAlignment="1">
      <alignment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193" fontId="5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77" fontId="4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1" fontId="4" fillId="0" borderId="0" xfId="48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>
      <alignment horizontal="left"/>
    </xf>
    <xf numFmtId="41" fontId="4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19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 applyProtection="1">
      <alignment/>
      <protection/>
    </xf>
    <xf numFmtId="41" fontId="4" fillId="0" borderId="21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93" fontId="4" fillId="0" borderId="0" xfId="0" applyNumberFormat="1" applyFont="1" applyFill="1" applyAlignment="1">
      <alignment vertical="center"/>
    </xf>
    <xf numFmtId="0" fontId="0" fillId="0" borderId="0" xfId="66" applyFill="1">
      <alignment/>
      <protection/>
    </xf>
    <xf numFmtId="0" fontId="10" fillId="0" borderId="0" xfId="66" applyFont="1" applyFill="1" applyAlignment="1">
      <alignment horizontal="center"/>
      <protection/>
    </xf>
    <xf numFmtId="0" fontId="0" fillId="0" borderId="0" xfId="66" applyFill="1" applyAlignment="1">
      <alignment vertical="center"/>
      <protection/>
    </xf>
    <xf numFmtId="0" fontId="18" fillId="0" borderId="12" xfId="66" applyFont="1" applyFill="1" applyBorder="1" applyAlignment="1">
      <alignment horizontal="center" vertical="center"/>
      <protection/>
    </xf>
    <xf numFmtId="0" fontId="0" fillId="0" borderId="12" xfId="66" applyFill="1" applyBorder="1" applyAlignment="1">
      <alignment horizontal="center" vertical="center" wrapText="1"/>
      <protection/>
    </xf>
    <xf numFmtId="0" fontId="0" fillId="0" borderId="12" xfId="66" applyFill="1" applyBorder="1" applyAlignment="1">
      <alignment horizontal="center" vertical="center"/>
      <protection/>
    </xf>
    <xf numFmtId="0" fontId="0" fillId="0" borderId="13" xfId="66" applyFill="1" applyBorder="1" applyAlignment="1">
      <alignment horizontal="center" vertical="center"/>
      <protection/>
    </xf>
    <xf numFmtId="0" fontId="0" fillId="0" borderId="0" xfId="66" applyFill="1" applyAlignment="1">
      <alignment horizontal="center" vertical="center"/>
      <protection/>
    </xf>
    <xf numFmtId="41" fontId="0" fillId="0" borderId="0" xfId="66" applyNumberFormat="1" applyFont="1" applyFill="1" applyBorder="1" applyAlignment="1">
      <alignment vertical="center"/>
      <protection/>
    </xf>
    <xf numFmtId="177" fontId="0" fillId="0" borderId="0" xfId="66" applyNumberFormat="1" applyFont="1" applyFill="1">
      <alignment/>
      <protection/>
    </xf>
    <xf numFmtId="0" fontId="0" fillId="0" borderId="0" xfId="66" applyFont="1" applyFill="1">
      <alignment/>
      <protection/>
    </xf>
    <xf numFmtId="0" fontId="0" fillId="0" borderId="0" xfId="66" applyFill="1" applyBorder="1">
      <alignment/>
      <protection/>
    </xf>
    <xf numFmtId="0" fontId="0" fillId="0" borderId="0" xfId="66" applyFill="1" applyBorder="1" applyAlignment="1">
      <alignment horizontal="center" vertical="center"/>
      <protection/>
    </xf>
    <xf numFmtId="0" fontId="18" fillId="0" borderId="0" xfId="66" applyFont="1" applyFill="1">
      <alignment/>
      <protection/>
    </xf>
    <xf numFmtId="0" fontId="19" fillId="0" borderId="0" xfId="66" applyNumberFormat="1" applyFont="1" applyFill="1" applyAlignment="1">
      <alignment horizontal="left"/>
      <protection/>
    </xf>
    <xf numFmtId="0" fontId="20" fillId="0" borderId="0" xfId="66" applyNumberFormat="1" applyFont="1" applyFill="1" applyAlignment="1">
      <alignment horizontal="center"/>
      <protection/>
    </xf>
    <xf numFmtId="0" fontId="0" fillId="0" borderId="0" xfId="66">
      <alignment/>
      <protection/>
    </xf>
    <xf numFmtId="0" fontId="18" fillId="0" borderId="0" xfId="66" applyFont="1" applyFill="1" applyAlignment="1">
      <alignment vertical="center"/>
      <protection/>
    </xf>
    <xf numFmtId="0" fontId="18" fillId="0" borderId="20" xfId="66" applyFont="1" applyFill="1" applyBorder="1" applyAlignment="1">
      <alignment horizontal="center" vertical="center"/>
      <protection/>
    </xf>
    <xf numFmtId="0" fontId="21" fillId="0" borderId="12" xfId="66" applyFont="1" applyFill="1" applyBorder="1" applyAlignment="1">
      <alignment horizontal="center" vertical="center"/>
      <protection/>
    </xf>
    <xf numFmtId="0" fontId="21" fillId="0" borderId="12" xfId="66" applyFont="1" applyFill="1" applyBorder="1" applyAlignment="1">
      <alignment horizontal="center" vertical="center" wrapText="1"/>
      <protection/>
    </xf>
    <xf numFmtId="0" fontId="21" fillId="0" borderId="20" xfId="66" applyFont="1" applyFill="1" applyBorder="1" applyAlignment="1">
      <alignment horizontal="center" vertical="center"/>
      <protection/>
    </xf>
    <xf numFmtId="0" fontId="18" fillId="0" borderId="13" xfId="66" applyFont="1" applyFill="1" applyBorder="1" applyAlignment="1">
      <alignment horizontal="center" vertical="center" wrapText="1"/>
      <protection/>
    </xf>
    <xf numFmtId="0" fontId="18" fillId="0" borderId="14" xfId="66" applyFont="1" applyFill="1" applyBorder="1">
      <alignment/>
      <protection/>
    </xf>
    <xf numFmtId="0" fontId="18" fillId="0" borderId="14" xfId="66" applyFont="1" applyFill="1" applyBorder="1" applyAlignment="1">
      <alignment horizontal="center" vertical="center"/>
      <protection/>
    </xf>
    <xf numFmtId="177" fontId="18" fillId="0" borderId="0" xfId="66" applyNumberFormat="1" applyFont="1" applyFill="1" applyAlignment="1">
      <alignment vertical="center"/>
      <protection/>
    </xf>
    <xf numFmtId="193" fontId="18" fillId="0" borderId="0" xfId="66" applyNumberFormat="1" applyFont="1" applyFill="1" applyAlignment="1">
      <alignment vertical="center"/>
      <protection/>
    </xf>
    <xf numFmtId="0" fontId="18" fillId="0" borderId="14" xfId="66" applyFont="1" applyFill="1" applyBorder="1" applyAlignment="1">
      <alignment horizontal="left" vertical="center"/>
      <protection/>
    </xf>
    <xf numFmtId="0" fontId="18" fillId="0" borderId="0" xfId="66" applyFont="1" applyFill="1" applyBorder="1" applyAlignment="1">
      <alignment vertical="center"/>
      <protection/>
    </xf>
    <xf numFmtId="0" fontId="18" fillId="0" borderId="0" xfId="66" applyFont="1">
      <alignment/>
      <protection/>
    </xf>
    <xf numFmtId="193" fontId="0" fillId="0" borderId="0" xfId="66" applyNumberFormat="1">
      <alignment/>
      <protection/>
    </xf>
    <xf numFmtId="41" fontId="4" fillId="0" borderId="0" xfId="48" applyFont="1" applyFill="1" applyAlignment="1">
      <alignment vertical="center"/>
    </xf>
    <xf numFmtId="0" fontId="0" fillId="0" borderId="0" xfId="66" applyFont="1" applyFill="1" applyBorder="1" applyAlignment="1">
      <alignment horizontal="center" vertical="center"/>
      <protection/>
    </xf>
    <xf numFmtId="177" fontId="0" fillId="0" borderId="0" xfId="66" applyNumberFormat="1" applyFont="1" applyFill="1" applyBorder="1" applyAlignment="1">
      <alignment vertical="center"/>
      <protection/>
    </xf>
    <xf numFmtId="0" fontId="0" fillId="0" borderId="16" xfId="66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/>
    </xf>
    <xf numFmtId="0" fontId="0" fillId="0" borderId="0" xfId="67" applyFont="1" applyFill="1">
      <alignment/>
      <protection/>
    </xf>
    <xf numFmtId="177" fontId="0" fillId="0" borderId="0" xfId="67" applyNumberFormat="1" applyFont="1" applyFill="1" applyBorder="1">
      <alignment/>
      <protection/>
    </xf>
    <xf numFmtId="0" fontId="0" fillId="0" borderId="0" xfId="67" applyFont="1" applyFill="1" applyBorder="1">
      <alignment/>
      <protection/>
    </xf>
    <xf numFmtId="177" fontId="13" fillId="0" borderId="0" xfId="67" applyNumberFormat="1" applyFont="1" applyFill="1" applyBorder="1">
      <alignment/>
      <protection/>
    </xf>
    <xf numFmtId="0" fontId="13" fillId="0" borderId="0" xfId="67" applyFont="1" applyFill="1" applyBorder="1">
      <alignment/>
      <protection/>
    </xf>
    <xf numFmtId="0" fontId="13" fillId="0" borderId="0" xfId="67" applyFont="1" applyFill="1">
      <alignment/>
      <protection/>
    </xf>
    <xf numFmtId="41" fontId="5" fillId="0" borderId="21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 wrapText="1"/>
    </xf>
    <xf numFmtId="41" fontId="4" fillId="0" borderId="21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horizontal="center" vertical="center" wrapText="1"/>
    </xf>
    <xf numFmtId="41" fontId="4" fillId="0" borderId="2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1" fontId="22" fillId="0" borderId="0" xfId="0" applyNumberFormat="1" applyFont="1" applyFill="1" applyAlignment="1">
      <alignment horizontal="left" vertical="center"/>
    </xf>
    <xf numFmtId="177" fontId="23" fillId="0" borderId="0" xfId="67" applyNumberFormat="1" applyFont="1" applyFill="1" applyBorder="1">
      <alignment/>
      <protection/>
    </xf>
    <xf numFmtId="0" fontId="23" fillId="0" borderId="0" xfId="67" applyFont="1" applyFill="1" applyBorder="1">
      <alignment/>
      <protection/>
    </xf>
    <xf numFmtId="0" fontId="23" fillId="0" borderId="0" xfId="67" applyFont="1" applyFill="1">
      <alignment/>
      <protection/>
    </xf>
    <xf numFmtId="0" fontId="24" fillId="0" borderId="14" xfId="66" applyFont="1" applyFill="1" applyBorder="1" applyAlignment="1">
      <alignment horizontal="left" vertical="center"/>
      <protection/>
    </xf>
    <xf numFmtId="193" fontId="24" fillId="0" borderId="0" xfId="66" applyNumberFormat="1" applyFont="1" applyFill="1" applyAlignment="1">
      <alignment vertical="center"/>
      <protection/>
    </xf>
    <xf numFmtId="193" fontId="25" fillId="0" borderId="0" xfId="66" applyNumberFormat="1" applyFont="1">
      <alignment/>
      <protection/>
    </xf>
    <xf numFmtId="0" fontId="25" fillId="0" borderId="0" xfId="66" applyFont="1">
      <alignment/>
      <protection/>
    </xf>
    <xf numFmtId="0" fontId="0" fillId="0" borderId="0" xfId="0" applyFill="1" applyBorder="1" applyAlignment="1">
      <alignment/>
    </xf>
    <xf numFmtId="177" fontId="0" fillId="0" borderId="0" xfId="66" applyNumberFormat="1" applyFont="1" applyFill="1" applyBorder="1">
      <alignment/>
      <protection/>
    </xf>
    <xf numFmtId="0" fontId="0" fillId="0" borderId="0" xfId="66" applyFont="1" applyFill="1" applyBorder="1">
      <alignment/>
      <protection/>
    </xf>
    <xf numFmtId="0" fontId="0" fillId="0" borderId="0" xfId="66" applyFont="1" applyFill="1" applyBorder="1" applyAlignment="1">
      <alignment horizontal="center" vertical="center"/>
      <protection/>
    </xf>
    <xf numFmtId="0" fontId="0" fillId="0" borderId="21" xfId="66" applyFont="1" applyFill="1" applyBorder="1" applyAlignment="1">
      <alignment horizontal="center" vertical="center"/>
      <protection/>
    </xf>
    <xf numFmtId="0" fontId="26" fillId="0" borderId="14" xfId="0" applyFont="1" applyFill="1" applyBorder="1" applyAlignment="1">
      <alignment horizontal="center" vertical="center"/>
    </xf>
    <xf numFmtId="41" fontId="26" fillId="0" borderId="0" xfId="0" applyNumberFormat="1" applyFont="1" applyFill="1" applyBorder="1" applyAlignment="1">
      <alignment vertical="center"/>
    </xf>
    <xf numFmtId="41" fontId="26" fillId="0" borderId="22" xfId="0" applyNumberFormat="1" applyFont="1" applyFill="1" applyBorder="1" applyAlignment="1">
      <alignment vertical="center"/>
    </xf>
    <xf numFmtId="193" fontId="26" fillId="0" borderId="0" xfId="0" applyNumberFormat="1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22" xfId="0" applyFont="1" applyFill="1" applyBorder="1" applyAlignment="1">
      <alignment horizontal="center" vertical="center"/>
    </xf>
    <xf numFmtId="41" fontId="27" fillId="0" borderId="0" xfId="0" applyNumberFormat="1" applyFont="1" applyFill="1" applyBorder="1" applyAlignment="1">
      <alignment vertical="center"/>
    </xf>
    <xf numFmtId="41" fontId="27" fillId="0" borderId="0" xfId="0" applyNumberFormat="1" applyFont="1" applyFill="1" applyBorder="1" applyAlignment="1">
      <alignment horizontal="right" vertical="center"/>
    </xf>
    <xf numFmtId="41" fontId="27" fillId="0" borderId="21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41" fontId="4" fillId="0" borderId="0" xfId="65" applyNumberFormat="1" applyFont="1" applyFill="1" applyBorder="1" applyAlignment="1">
      <alignment/>
    </xf>
    <xf numFmtId="202" fontId="4" fillId="0" borderId="14" xfId="65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41" fontId="9" fillId="0" borderId="22" xfId="0" applyNumberFormat="1" applyFont="1" applyFill="1" applyBorder="1" applyAlignment="1">
      <alignment horizontal="left" vertical="center"/>
    </xf>
    <xf numFmtId="41" fontId="9" fillId="0" borderId="0" xfId="0" applyNumberFormat="1" applyFont="1" applyFill="1" applyBorder="1" applyAlignment="1">
      <alignment horizontal="left"/>
    </xf>
    <xf numFmtId="202" fontId="9" fillId="0" borderId="0" xfId="65" applyNumberFormat="1" applyFont="1" applyFill="1" applyBorder="1" applyAlignment="1">
      <alignment horizontal="left"/>
    </xf>
    <xf numFmtId="202" fontId="9" fillId="0" borderId="14" xfId="65" applyNumberFormat="1" applyFont="1" applyFill="1" applyBorder="1" applyAlignment="1">
      <alignment/>
    </xf>
    <xf numFmtId="41" fontId="4" fillId="0" borderId="22" xfId="0" applyNumberFormat="1" applyFont="1" applyFill="1" applyBorder="1" applyAlignment="1">
      <alignment horizontal="left" vertical="center"/>
    </xf>
    <xf numFmtId="202" fontId="4" fillId="0" borderId="0" xfId="65" applyNumberFormat="1" applyFont="1" applyFill="1" applyBorder="1" applyAlignment="1">
      <alignment horizontal="left"/>
    </xf>
    <xf numFmtId="41" fontId="4" fillId="0" borderId="0" xfId="65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 horizontal="left" vertical="center"/>
    </xf>
    <xf numFmtId="41" fontId="9" fillId="0" borderId="0" xfId="0" applyNumberFormat="1" applyFont="1" applyFill="1" applyBorder="1" applyAlignment="1">
      <alignment horizontal="left" vertical="center"/>
    </xf>
    <xf numFmtId="41" fontId="9" fillId="0" borderId="20" xfId="0" applyNumberFormat="1" applyFont="1" applyFill="1" applyBorder="1" applyAlignment="1">
      <alignment horizontal="left" vertical="center"/>
    </xf>
    <xf numFmtId="41" fontId="9" fillId="0" borderId="23" xfId="0" applyNumberFormat="1" applyFont="1" applyFill="1" applyBorder="1" applyAlignment="1">
      <alignment horizontal="left"/>
    </xf>
    <xf numFmtId="202" fontId="9" fillId="0" borderId="23" xfId="65" applyNumberFormat="1" applyFont="1" applyFill="1" applyBorder="1" applyAlignment="1">
      <alignment horizontal="left"/>
    </xf>
    <xf numFmtId="41" fontId="9" fillId="0" borderId="23" xfId="65" applyNumberFormat="1" applyFont="1" applyFill="1" applyBorder="1" applyAlignment="1">
      <alignment horizontal="left"/>
    </xf>
    <xf numFmtId="202" fontId="9" fillId="0" borderId="15" xfId="65" applyNumberFormat="1" applyFont="1" applyFill="1" applyBorder="1" applyAlignment="1">
      <alignment horizontal="left"/>
    </xf>
    <xf numFmtId="203" fontId="4" fillId="0" borderId="0" xfId="65" applyNumberFormat="1" applyFont="1" applyFill="1" applyBorder="1" applyAlignment="1">
      <alignment horizontal="left"/>
    </xf>
    <xf numFmtId="0" fontId="26" fillId="0" borderId="22" xfId="0" applyFont="1" applyFill="1" applyBorder="1" applyAlignment="1">
      <alignment horizontal="center" vertical="center"/>
    </xf>
    <xf numFmtId="41" fontId="26" fillId="0" borderId="14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1" fontId="4" fillId="0" borderId="0" xfId="49" applyFont="1" applyFill="1" applyBorder="1" applyAlignment="1">
      <alignment vertical="center"/>
    </xf>
    <xf numFmtId="41" fontId="4" fillId="0" borderId="0" xfId="49" applyFont="1" applyFill="1" applyBorder="1" applyAlignment="1">
      <alignment horizontal="right" vertical="center"/>
    </xf>
    <xf numFmtId="41" fontId="4" fillId="0" borderId="0" xfId="49" applyNumberFormat="1" applyFont="1" applyFill="1" applyBorder="1" applyAlignment="1">
      <alignment vertical="center"/>
    </xf>
    <xf numFmtId="41" fontId="4" fillId="0" borderId="23" xfId="49" applyNumberFormat="1" applyFont="1" applyFill="1" applyBorder="1" applyAlignment="1">
      <alignment vertical="center"/>
    </xf>
    <xf numFmtId="41" fontId="27" fillId="0" borderId="14" xfId="0" applyNumberFormat="1" applyFont="1" applyFill="1" applyBorder="1" applyAlignment="1">
      <alignment vertical="center"/>
    </xf>
    <xf numFmtId="41" fontId="0" fillId="0" borderId="18" xfId="66" applyNumberFormat="1" applyFont="1" applyFill="1" applyBorder="1" applyAlignment="1">
      <alignment vertical="center"/>
      <protection/>
    </xf>
    <xf numFmtId="193" fontId="18" fillId="0" borderId="0" xfId="66" applyNumberFormat="1" applyFont="1" applyFill="1" applyBorder="1" applyAlignment="1">
      <alignment vertical="center"/>
      <protection/>
    </xf>
    <xf numFmtId="177" fontId="18" fillId="0" borderId="0" xfId="66" applyNumberFormat="1" applyFont="1" applyFill="1" applyBorder="1" applyAlignment="1">
      <alignment vertical="center"/>
      <protection/>
    </xf>
    <xf numFmtId="0" fontId="18" fillId="0" borderId="0" xfId="66" applyFont="1" applyBorder="1">
      <alignment/>
      <protection/>
    </xf>
    <xf numFmtId="0" fontId="0" fillId="0" borderId="0" xfId="66" applyBorder="1">
      <alignment/>
      <protection/>
    </xf>
    <xf numFmtId="0" fontId="18" fillId="0" borderId="0" xfId="66" applyFont="1" applyFill="1" applyBorder="1" applyAlignment="1">
      <alignment horizontal="left" vertical="center"/>
      <protection/>
    </xf>
    <xf numFmtId="0" fontId="4" fillId="0" borderId="24" xfId="0" applyFont="1" applyBorder="1" applyAlignment="1">
      <alignment horizontal="center" vertical="center"/>
    </xf>
    <xf numFmtId="41" fontId="4" fillId="0" borderId="24" xfId="48" applyFont="1" applyBorder="1" applyAlignment="1">
      <alignment vertical="center"/>
    </xf>
    <xf numFmtId="41" fontId="4" fillId="0" borderId="24" xfId="48" applyFont="1" applyBorder="1" applyAlignment="1">
      <alignment horizontal="right" vertical="center"/>
    </xf>
    <xf numFmtId="41" fontId="4" fillId="0" borderId="24" xfId="48" applyFont="1" applyFill="1" applyBorder="1" applyAlignment="1">
      <alignment horizontal="center" vertical="center"/>
    </xf>
    <xf numFmtId="41" fontId="4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1" fontId="4" fillId="0" borderId="22" xfId="48" applyFont="1" applyBorder="1" applyAlignment="1">
      <alignment vertical="center"/>
    </xf>
    <xf numFmtId="41" fontId="4" fillId="0" borderId="22" xfId="48" applyFont="1" applyBorder="1" applyAlignment="1">
      <alignment horizontal="right" vertical="center"/>
    </xf>
    <xf numFmtId="41" fontId="4" fillId="0" borderId="22" xfId="48" applyFont="1" applyFill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22" xfId="48" applyFont="1" applyFill="1" applyBorder="1" applyAlignment="1">
      <alignment vertical="center"/>
    </xf>
    <xf numFmtId="41" fontId="0" fillId="0" borderId="0" xfId="49" applyFont="1" applyFill="1" applyAlignment="1">
      <alignment/>
    </xf>
    <xf numFmtId="41" fontId="4" fillId="0" borderId="0" xfId="49" applyFont="1" applyFill="1" applyAlignment="1">
      <alignment/>
    </xf>
    <xf numFmtId="41" fontId="4" fillId="0" borderId="0" xfId="49" applyFont="1" applyFill="1" applyAlignment="1">
      <alignment vertical="center"/>
    </xf>
    <xf numFmtId="41" fontId="4" fillId="0" borderId="0" xfId="49" applyFont="1" applyFill="1" applyAlignment="1">
      <alignment horizontal="left" vertical="center"/>
    </xf>
    <xf numFmtId="41" fontId="4" fillId="0" borderId="21" xfId="49" applyFont="1" applyFill="1" applyBorder="1" applyAlignment="1">
      <alignment vertical="center"/>
    </xf>
    <xf numFmtId="41" fontId="4" fillId="0" borderId="14" xfId="49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41" fontId="9" fillId="0" borderId="21" xfId="49" applyFont="1" applyFill="1" applyBorder="1" applyAlignment="1">
      <alignment vertical="center"/>
    </xf>
    <xf numFmtId="218" fontId="9" fillId="0" borderId="14" xfId="49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218" fontId="4" fillId="0" borderId="14" xfId="49" applyNumberFormat="1" applyFont="1" applyFill="1" applyBorder="1" applyAlignment="1">
      <alignment vertical="center"/>
    </xf>
    <xf numFmtId="218" fontId="4" fillId="0" borderId="0" xfId="49" applyNumberFormat="1" applyFont="1" applyFill="1" applyBorder="1" applyAlignment="1">
      <alignment vertical="center"/>
    </xf>
    <xf numFmtId="218" fontId="9" fillId="0" borderId="0" xfId="49" applyNumberFormat="1" applyFont="1" applyFill="1" applyBorder="1" applyAlignment="1">
      <alignment vertical="center"/>
    </xf>
    <xf numFmtId="41" fontId="9" fillId="0" borderId="0" xfId="49" applyFont="1" applyFill="1" applyBorder="1" applyAlignment="1">
      <alignment vertical="center"/>
    </xf>
    <xf numFmtId="41" fontId="0" fillId="0" borderId="0" xfId="49" applyFont="1" applyFill="1" applyBorder="1" applyAlignment="1">
      <alignment/>
    </xf>
    <xf numFmtId="218" fontId="0" fillId="0" borderId="14" xfId="49" applyNumberFormat="1" applyFont="1" applyFill="1" applyBorder="1" applyAlignment="1">
      <alignment/>
    </xf>
    <xf numFmtId="41" fontId="13" fillId="0" borderId="0" xfId="49" applyFont="1" applyFill="1" applyBorder="1" applyAlignment="1">
      <alignment/>
    </xf>
    <xf numFmtId="218" fontId="13" fillId="0" borderId="14" xfId="49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41" fontId="0" fillId="0" borderId="25" xfId="49" applyFont="1" applyFill="1" applyBorder="1" applyAlignment="1">
      <alignment/>
    </xf>
    <xf numFmtId="218" fontId="0" fillId="0" borderId="15" xfId="49" applyNumberFormat="1" applyFont="1" applyFill="1" applyBorder="1" applyAlignment="1">
      <alignment/>
    </xf>
    <xf numFmtId="41" fontId="0" fillId="0" borderId="23" xfId="49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182" fontId="9" fillId="0" borderId="0" xfId="65" applyNumberFormat="1" applyFont="1" applyFill="1" applyBorder="1" applyAlignment="1">
      <alignment/>
    </xf>
    <xf numFmtId="193" fontId="9" fillId="0" borderId="0" xfId="0" applyNumberFormat="1" applyFont="1" applyFill="1" applyBorder="1" applyAlignment="1">
      <alignment/>
    </xf>
    <xf numFmtId="202" fontId="4" fillId="0" borderId="14" xfId="65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42" fontId="4" fillId="0" borderId="19" xfId="0" applyNumberFormat="1" applyFont="1" applyFill="1" applyBorder="1" applyAlignment="1">
      <alignment horizontal="center" vertical="center" wrapText="1"/>
    </xf>
    <xf numFmtId="42" fontId="4" fillId="0" borderId="14" xfId="0" applyNumberFormat="1" applyFont="1" applyFill="1" applyBorder="1" applyAlignment="1">
      <alignment horizontal="center" vertical="center" wrapText="1"/>
    </xf>
    <xf numFmtId="42" fontId="4" fillId="0" borderId="15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center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Fill="1" applyBorder="1" applyAlignment="1">
      <alignment vertical="center"/>
      <protection/>
    </xf>
    <xf numFmtId="0" fontId="0" fillId="0" borderId="0" xfId="66" applyFill="1" applyBorder="1" applyAlignment="1">
      <alignment horizontal="left" vertical="center"/>
      <protection/>
    </xf>
    <xf numFmtId="41" fontId="4" fillId="0" borderId="12" xfId="49" applyFont="1" applyFill="1" applyBorder="1" applyAlignment="1">
      <alignment horizontal="center" vertical="center"/>
    </xf>
    <xf numFmtId="41" fontId="4" fillId="0" borderId="16" xfId="49" applyFont="1" applyFill="1" applyBorder="1" applyAlignment="1">
      <alignment horizontal="center" vertical="center" wrapText="1"/>
    </xf>
    <xf numFmtId="41" fontId="4" fillId="0" borderId="24" xfId="49" applyFont="1" applyFill="1" applyBorder="1" applyAlignment="1">
      <alignment horizontal="center" vertical="center"/>
    </xf>
    <xf numFmtId="41" fontId="4" fillId="0" borderId="20" xfId="49" applyFont="1" applyFill="1" applyBorder="1" applyAlignment="1">
      <alignment horizontal="center" vertical="center"/>
    </xf>
    <xf numFmtId="0" fontId="18" fillId="0" borderId="16" xfId="66" applyFont="1" applyFill="1" applyBorder="1" applyAlignment="1">
      <alignment horizontal="center" vertical="center"/>
      <protection/>
    </xf>
    <xf numFmtId="0" fontId="18" fillId="0" borderId="12" xfId="66" applyFont="1" applyFill="1" applyBorder="1" applyAlignment="1">
      <alignment horizontal="center" vertical="center"/>
      <protection/>
    </xf>
    <xf numFmtId="0" fontId="18" fillId="0" borderId="17" xfId="66" applyFont="1" applyFill="1" applyBorder="1" applyAlignment="1">
      <alignment horizontal="left" vertical="center"/>
      <protection/>
    </xf>
    <xf numFmtId="0" fontId="18" fillId="0" borderId="11" xfId="66" applyFont="1" applyFill="1" applyBorder="1" applyAlignment="1">
      <alignment horizontal="left" vertical="center"/>
      <protection/>
    </xf>
    <xf numFmtId="0" fontId="18" fillId="0" borderId="24" xfId="66" applyFont="1" applyFill="1" applyBorder="1" applyAlignment="1">
      <alignment horizontal="center" vertical="center"/>
      <protection/>
    </xf>
    <xf numFmtId="0" fontId="18" fillId="0" borderId="13" xfId="66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통화 [0] 2" xfId="65"/>
    <cellStyle name="표준_15. 재정(달서)" xfId="66"/>
    <cellStyle name="표준_부서별 제출서식(통계연보자료)1" xfId="67"/>
    <cellStyle name="Hyperlink" xfId="68"/>
    <cellStyle name="Header1" xfId="69"/>
    <cellStyle name="Header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9" sqref="A9"/>
    </sheetView>
  </sheetViews>
  <sheetFormatPr defaultColWidth="8.88671875" defaultRowHeight="13.5"/>
  <cols>
    <col min="1" max="1" width="23.10546875" style="107" customWidth="1"/>
    <col min="2" max="3" width="12.88671875" style="107" customWidth="1"/>
    <col min="4" max="15" width="10.77734375" style="107" customWidth="1"/>
    <col min="16" max="16" width="8.88671875" style="107" customWidth="1"/>
    <col min="17" max="17" width="13.3359375" style="107" customWidth="1"/>
    <col min="18" max="16384" width="8.88671875" style="107" customWidth="1"/>
  </cols>
  <sheetData>
    <row r="1" spans="1:17" ht="22.5">
      <c r="A1" s="104"/>
      <c r="B1" s="105" t="s">
        <v>252</v>
      </c>
      <c r="C1" s="106"/>
      <c r="D1" s="104"/>
      <c r="E1" s="104"/>
      <c r="F1" s="106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3.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3.5">
      <c r="A3" s="108" t="s">
        <v>253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9.5" customHeight="1">
      <c r="A4" s="285"/>
      <c r="B4" s="286" t="s">
        <v>254</v>
      </c>
      <c r="C4" s="287" t="s">
        <v>255</v>
      </c>
      <c r="D4" s="288"/>
      <c r="E4" s="288"/>
      <c r="F4" s="288"/>
      <c r="G4" s="289" t="s">
        <v>256</v>
      </c>
      <c r="H4" s="286"/>
      <c r="I4" s="286"/>
      <c r="J4" s="286"/>
      <c r="K4" s="286"/>
      <c r="L4" s="286"/>
      <c r="M4" s="286"/>
      <c r="N4" s="286"/>
      <c r="O4" s="286"/>
      <c r="P4" s="286"/>
      <c r="Q4" s="290"/>
    </row>
    <row r="5" spans="1:17" ht="19.5" customHeight="1">
      <c r="A5" s="285"/>
      <c r="B5" s="286"/>
      <c r="C5" s="109"/>
      <c r="D5" s="110" t="s">
        <v>257</v>
      </c>
      <c r="E5" s="111" t="s">
        <v>258</v>
      </c>
      <c r="F5" s="110" t="s">
        <v>259</v>
      </c>
      <c r="G5" s="112"/>
      <c r="H5" s="110" t="s">
        <v>260</v>
      </c>
      <c r="I5" s="111" t="s">
        <v>261</v>
      </c>
      <c r="J5" s="110" t="s">
        <v>262</v>
      </c>
      <c r="K5" s="111" t="s">
        <v>263</v>
      </c>
      <c r="L5" s="111" t="s">
        <v>264</v>
      </c>
      <c r="M5" s="110" t="s">
        <v>265</v>
      </c>
      <c r="N5" s="111" t="s">
        <v>266</v>
      </c>
      <c r="O5" s="110" t="s">
        <v>267</v>
      </c>
      <c r="P5" s="94" t="s">
        <v>268</v>
      </c>
      <c r="Q5" s="113" t="s">
        <v>269</v>
      </c>
    </row>
    <row r="6" spans="1:17" ht="6" customHeight="1">
      <c r="A6" s="11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8" ht="18.75" customHeight="1">
      <c r="A7" s="115" t="s">
        <v>270</v>
      </c>
      <c r="B7" s="117">
        <v>7108</v>
      </c>
      <c r="C7" s="117">
        <f aca="true" t="shared" si="0" ref="C7:H7">C11+C15</f>
        <v>0</v>
      </c>
      <c r="D7" s="117">
        <f t="shared" si="0"/>
        <v>0</v>
      </c>
      <c r="E7" s="117">
        <f t="shared" si="0"/>
        <v>0</v>
      </c>
      <c r="F7" s="117">
        <f t="shared" si="0"/>
        <v>0</v>
      </c>
      <c r="G7" s="117">
        <f t="shared" si="0"/>
        <v>0</v>
      </c>
      <c r="H7" s="117">
        <f t="shared" si="0"/>
        <v>0</v>
      </c>
      <c r="I7" s="117">
        <v>2916</v>
      </c>
      <c r="J7" s="117">
        <v>492</v>
      </c>
      <c r="K7" s="117">
        <v>3200</v>
      </c>
      <c r="L7" s="117"/>
      <c r="M7" s="117">
        <f>M11+M15</f>
        <v>0</v>
      </c>
      <c r="N7" s="117">
        <f>N11+N15</f>
        <v>0</v>
      </c>
      <c r="O7" s="117">
        <f>O11+O15</f>
        <v>0</v>
      </c>
      <c r="P7" s="117">
        <v>500</v>
      </c>
      <c r="Q7" s="117">
        <f>Q11+Q15</f>
        <v>0</v>
      </c>
      <c r="R7" s="121"/>
    </row>
    <row r="8" spans="1:18" ht="18.75" customHeight="1">
      <c r="A8" s="115" t="s">
        <v>271</v>
      </c>
      <c r="B8" s="117">
        <v>9772</v>
      </c>
      <c r="C8" s="117"/>
      <c r="D8" s="117"/>
      <c r="E8" s="117"/>
      <c r="F8" s="117"/>
      <c r="G8" s="117"/>
      <c r="H8" s="117"/>
      <c r="I8" s="117">
        <f aca="true" t="shared" si="1" ref="I8:P8">I11+I15</f>
        <v>0</v>
      </c>
      <c r="J8" s="117">
        <f t="shared" si="1"/>
        <v>0</v>
      </c>
      <c r="K8" s="117">
        <f t="shared" si="1"/>
        <v>0</v>
      </c>
      <c r="L8" s="117">
        <f t="shared" si="1"/>
        <v>0</v>
      </c>
      <c r="M8" s="117">
        <f t="shared" si="1"/>
        <v>0</v>
      </c>
      <c r="N8" s="117">
        <f t="shared" si="1"/>
        <v>0</v>
      </c>
      <c r="O8" s="117">
        <f t="shared" si="1"/>
        <v>0</v>
      </c>
      <c r="P8" s="117">
        <f t="shared" si="1"/>
        <v>0</v>
      </c>
      <c r="Q8" s="117"/>
      <c r="R8" s="121"/>
    </row>
    <row r="9" spans="1:18" ht="18.75" customHeight="1">
      <c r="A9" s="115" t="s">
        <v>272</v>
      </c>
      <c r="B9" s="117">
        <v>5473</v>
      </c>
      <c r="C9" s="117"/>
      <c r="D9" s="117"/>
      <c r="E9" s="117"/>
      <c r="F9" s="117"/>
      <c r="G9" s="117">
        <v>5473</v>
      </c>
      <c r="H9" s="117"/>
      <c r="I9" s="117">
        <v>3220</v>
      </c>
      <c r="J9" s="117">
        <v>388</v>
      </c>
      <c r="K9" s="117">
        <v>1820</v>
      </c>
      <c r="L9" s="117"/>
      <c r="M9" s="117"/>
      <c r="N9" s="117"/>
      <c r="O9" s="117"/>
      <c r="P9" s="117">
        <v>45</v>
      </c>
      <c r="Q9" s="117"/>
      <c r="R9" s="121"/>
    </row>
    <row r="10" spans="1:18" ht="4.5" customHeight="1">
      <c r="A10" s="115"/>
      <c r="B10" s="117">
        <v>0</v>
      </c>
      <c r="C10" s="116"/>
      <c r="D10" s="116"/>
      <c r="E10" s="116"/>
      <c r="F10" s="116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21"/>
    </row>
    <row r="11" spans="1:18" s="157" customFormat="1" ht="18" customHeight="1">
      <c r="A11" s="154" t="s">
        <v>273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6"/>
    </row>
    <row r="12" spans="1:26" ht="18" customHeight="1">
      <c r="A12" s="118" t="s">
        <v>274</v>
      </c>
      <c r="B12" s="73">
        <f>C12+G12</f>
        <v>5129</v>
      </c>
      <c r="C12" s="73">
        <f>SUM(D12:F12)</f>
        <v>0</v>
      </c>
      <c r="D12" s="73"/>
      <c r="E12" s="73"/>
      <c r="F12" s="73"/>
      <c r="G12" s="73">
        <f>SUM(H12:Z12)</f>
        <v>5129</v>
      </c>
      <c r="H12" s="10"/>
      <c r="I12" s="10">
        <v>3207</v>
      </c>
      <c r="J12" s="10">
        <v>57</v>
      </c>
      <c r="K12" s="10">
        <v>1820</v>
      </c>
      <c r="L12" s="10"/>
      <c r="M12" s="10"/>
      <c r="N12" s="10"/>
      <c r="O12" s="10"/>
      <c r="P12" s="10">
        <v>45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" customHeight="1">
      <c r="A13" s="118" t="s">
        <v>275</v>
      </c>
      <c r="B13" s="73">
        <f>C13+G13</f>
        <v>344</v>
      </c>
      <c r="C13" s="73">
        <f>SUM(D13:F13)</f>
        <v>0</v>
      </c>
      <c r="D13" s="73"/>
      <c r="E13" s="73"/>
      <c r="F13" s="73"/>
      <c r="G13" s="73">
        <f>SUM(H13:Z13)</f>
        <v>344</v>
      </c>
      <c r="H13" s="10"/>
      <c r="I13" s="10">
        <v>13</v>
      </c>
      <c r="J13" s="10">
        <v>331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8" customHeight="1">
      <c r="A14" s="118" t="s">
        <v>276</v>
      </c>
      <c r="B14" s="73">
        <f>C14+G14</f>
        <v>0</v>
      </c>
      <c r="C14" s="73">
        <f>SUM(D14:F14)</f>
        <v>0</v>
      </c>
      <c r="D14" s="73"/>
      <c r="E14" s="73"/>
      <c r="F14" s="73"/>
      <c r="G14" s="73">
        <f>SUM(H14:Z14)</f>
        <v>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57" customFormat="1" ht="18" customHeight="1">
      <c r="A15" s="154" t="s">
        <v>277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ht="18" customHeight="1">
      <c r="A16" s="118" t="s">
        <v>278</v>
      </c>
      <c r="B16" s="73">
        <f aca="true" t="shared" si="2" ref="B16:B22">C16+G16</f>
        <v>0</v>
      </c>
      <c r="C16" s="73">
        <f aca="true" t="shared" si="3" ref="C16:C22">SUM(D16:F16)</f>
        <v>0</v>
      </c>
      <c r="D16" s="73"/>
      <c r="E16" s="73"/>
      <c r="F16" s="73"/>
      <c r="G16" s="73">
        <f aca="true" t="shared" si="4" ref="G16:G22">SUM(H16:Z16)</f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" customHeight="1">
      <c r="A17" s="118" t="s">
        <v>279</v>
      </c>
      <c r="B17" s="73">
        <f t="shared" si="2"/>
        <v>0</v>
      </c>
      <c r="C17" s="73">
        <f t="shared" si="3"/>
        <v>0</v>
      </c>
      <c r="D17" s="73"/>
      <c r="E17" s="73"/>
      <c r="F17" s="73"/>
      <c r="G17" s="73">
        <f t="shared" si="4"/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" customHeight="1">
      <c r="A18" s="118" t="s">
        <v>280</v>
      </c>
      <c r="B18" s="73">
        <f t="shared" si="2"/>
        <v>2099</v>
      </c>
      <c r="C18" s="73">
        <f t="shared" si="3"/>
        <v>0</v>
      </c>
      <c r="D18" s="73"/>
      <c r="E18" s="73"/>
      <c r="F18" s="73"/>
      <c r="G18" s="73">
        <f t="shared" si="4"/>
        <v>2099</v>
      </c>
      <c r="H18" s="10"/>
      <c r="I18" s="10"/>
      <c r="J18" s="10">
        <v>279</v>
      </c>
      <c r="K18" s="10">
        <v>1820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8" customHeight="1">
      <c r="A19" s="118" t="s">
        <v>281</v>
      </c>
      <c r="B19" s="73">
        <f t="shared" si="2"/>
        <v>0</v>
      </c>
      <c r="C19" s="73">
        <f t="shared" si="3"/>
        <v>0</v>
      </c>
      <c r="D19" s="73"/>
      <c r="E19" s="73"/>
      <c r="F19" s="73"/>
      <c r="G19" s="73">
        <f t="shared" si="4"/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8" customHeight="1">
      <c r="A20" s="118" t="s">
        <v>282</v>
      </c>
      <c r="B20" s="73">
        <f t="shared" si="2"/>
        <v>1308</v>
      </c>
      <c r="C20" s="73">
        <f t="shared" si="3"/>
        <v>0</v>
      </c>
      <c r="D20" s="73"/>
      <c r="E20" s="73"/>
      <c r="F20" s="73"/>
      <c r="G20" s="73">
        <f t="shared" si="4"/>
        <v>1308</v>
      </c>
      <c r="H20" s="10"/>
      <c r="I20" s="10">
        <v>1308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8" customHeight="1">
      <c r="A21" s="118" t="s">
        <v>283</v>
      </c>
      <c r="B21" s="73">
        <f t="shared" si="2"/>
        <v>0</v>
      </c>
      <c r="C21" s="73">
        <f t="shared" si="3"/>
        <v>0</v>
      </c>
      <c r="D21" s="73"/>
      <c r="E21" s="73"/>
      <c r="F21" s="73"/>
      <c r="G21" s="73">
        <f t="shared" si="4"/>
        <v>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8" customHeight="1">
      <c r="A22" s="118" t="s">
        <v>284</v>
      </c>
      <c r="B22" s="73">
        <f t="shared" si="2"/>
        <v>2066</v>
      </c>
      <c r="C22" s="73">
        <f t="shared" si="3"/>
        <v>0</v>
      </c>
      <c r="D22" s="73"/>
      <c r="E22" s="73"/>
      <c r="F22" s="73"/>
      <c r="G22" s="73">
        <f t="shared" si="4"/>
        <v>2066</v>
      </c>
      <c r="H22" s="10"/>
      <c r="I22" s="10">
        <v>1912</v>
      </c>
      <c r="J22" s="10">
        <v>109</v>
      </c>
      <c r="K22" s="10"/>
      <c r="L22" s="10"/>
      <c r="M22" s="10"/>
      <c r="N22" s="10"/>
      <c r="O22" s="10"/>
      <c r="P22" s="10">
        <v>45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18" ht="7.5" customHeight="1">
      <c r="A23" s="206"/>
      <c r="B23" s="117"/>
      <c r="C23" s="202"/>
      <c r="D23" s="203"/>
      <c r="E23" s="203"/>
      <c r="F23" s="203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21"/>
    </row>
    <row r="24" spans="1:17" s="205" customFormat="1" ht="13.5">
      <c r="A24" s="204" t="s">
        <v>285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</row>
    <row r="25" spans="1:17" ht="13.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</row>
    <row r="26" spans="1:17" ht="13.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</row>
  </sheetData>
  <sheetProtection/>
  <mergeCells count="4">
    <mergeCell ref="A4:A5"/>
    <mergeCell ref="B4:B5"/>
    <mergeCell ref="C4:F4"/>
    <mergeCell ref="G4:Q4"/>
  </mergeCells>
  <printOptions/>
  <pageMargins left="0.15748031496062992" right="0.15748031496062992" top="0.984251968503937" bottom="0.984251968503937" header="0" footer="0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23"/>
  <sheetViews>
    <sheetView zoomScalePageLayoutView="0" workbookViewId="0" topLeftCell="A4">
      <selection activeCell="A15" sqref="A15"/>
    </sheetView>
  </sheetViews>
  <sheetFormatPr defaultColWidth="8.88671875" defaultRowHeight="13.5"/>
  <cols>
    <col min="1" max="1" width="19.5546875" style="18" customWidth="1"/>
    <col min="2" max="5" width="15.77734375" style="18" customWidth="1"/>
    <col min="6" max="8" width="14.77734375" style="18" customWidth="1"/>
    <col min="9" max="10" width="8.88671875" style="45" customWidth="1"/>
    <col min="11" max="16384" width="8.88671875" style="18" customWidth="1"/>
  </cols>
  <sheetData>
    <row r="1" ht="18" customHeight="1"/>
    <row r="2" spans="1:10" s="40" customFormat="1" ht="20.25" customHeight="1">
      <c r="A2" s="294" t="s">
        <v>232</v>
      </c>
      <c r="B2" s="294"/>
      <c r="C2" s="294"/>
      <c r="I2" s="87"/>
      <c r="J2" s="87"/>
    </row>
    <row r="3" spans="9:10" s="41" customFormat="1" ht="13.5" customHeight="1">
      <c r="I3" s="42"/>
      <c r="J3" s="42"/>
    </row>
    <row r="4" spans="1:10" s="8" customFormat="1" ht="18.75" customHeight="1">
      <c r="A4" s="39" t="s">
        <v>55</v>
      </c>
      <c r="I4" s="71"/>
      <c r="J4" s="71"/>
    </row>
    <row r="5" spans="1:10" s="8" customFormat="1" ht="20.25" customHeight="1">
      <c r="A5" s="295" t="s">
        <v>99</v>
      </c>
      <c r="B5" s="271" t="s">
        <v>22</v>
      </c>
      <c r="C5" s="271" t="s">
        <v>53</v>
      </c>
      <c r="D5" s="271" t="s">
        <v>23</v>
      </c>
      <c r="E5" s="292" t="s">
        <v>24</v>
      </c>
      <c r="I5" s="71"/>
      <c r="J5" s="71"/>
    </row>
    <row r="6" spans="1:10" s="8" customFormat="1" ht="14.25" customHeight="1">
      <c r="A6" s="296"/>
      <c r="B6" s="291"/>
      <c r="C6" s="291"/>
      <c r="D6" s="291"/>
      <c r="E6" s="293"/>
      <c r="I6" s="71"/>
      <c r="J6" s="71"/>
    </row>
    <row r="7" spans="1:10" s="8" customFormat="1" ht="30" customHeight="1">
      <c r="A7" s="9" t="s">
        <v>63</v>
      </c>
      <c r="B7" s="196">
        <v>2</v>
      </c>
      <c r="C7" s="196">
        <v>1873000</v>
      </c>
      <c r="D7" s="197">
        <v>1887991</v>
      </c>
      <c r="E7" s="196">
        <v>581967</v>
      </c>
      <c r="I7" s="71"/>
      <c r="J7" s="71"/>
    </row>
    <row r="8" spans="1:10" s="8" customFormat="1" ht="30" customHeight="1">
      <c r="A8" s="9" t="s">
        <v>83</v>
      </c>
      <c r="B8" s="196">
        <v>2</v>
      </c>
      <c r="C8" s="196">
        <v>1496000</v>
      </c>
      <c r="D8" s="197">
        <v>1521089</v>
      </c>
      <c r="E8" s="196">
        <v>71445</v>
      </c>
      <c r="I8" s="71"/>
      <c r="J8" s="71"/>
    </row>
    <row r="9" spans="1:10" s="8" customFormat="1" ht="30" customHeight="1">
      <c r="A9" s="9" t="s">
        <v>85</v>
      </c>
      <c r="B9" s="196">
        <v>3</v>
      </c>
      <c r="C9" s="196">
        <v>1917478</v>
      </c>
      <c r="D9" s="197">
        <v>1917159</v>
      </c>
      <c r="E9" s="196">
        <v>357183</v>
      </c>
      <c r="I9" s="71"/>
      <c r="J9" s="71"/>
    </row>
    <row r="10" spans="1:10" s="8" customFormat="1" ht="30" customHeight="1">
      <c r="A10" s="9" t="s">
        <v>93</v>
      </c>
      <c r="B10" s="196">
        <v>3</v>
      </c>
      <c r="C10" s="196">
        <v>2058638</v>
      </c>
      <c r="D10" s="197">
        <v>2026234</v>
      </c>
      <c r="E10" s="196">
        <v>240409</v>
      </c>
      <c r="I10" s="71"/>
      <c r="J10" s="71"/>
    </row>
    <row r="11" spans="1:10" s="8" customFormat="1" ht="30" customHeight="1">
      <c r="A11" s="9" t="s">
        <v>120</v>
      </c>
      <c r="B11" s="196">
        <v>3</v>
      </c>
      <c r="C11" s="196">
        <v>2345346</v>
      </c>
      <c r="D11" s="196">
        <v>2384806</v>
      </c>
      <c r="E11" s="196">
        <v>406508</v>
      </c>
      <c r="F11" s="73"/>
      <c r="G11" s="73"/>
      <c r="H11" s="73"/>
      <c r="I11" s="71"/>
      <c r="J11" s="71"/>
    </row>
    <row r="12" spans="1:10" s="8" customFormat="1" ht="30" customHeight="1">
      <c r="A12" s="9" t="s">
        <v>125</v>
      </c>
      <c r="B12" s="198">
        <v>4</v>
      </c>
      <c r="C12" s="198">
        <v>4072000</v>
      </c>
      <c r="D12" s="198">
        <v>4109905</v>
      </c>
      <c r="E12" s="198">
        <v>1514082</v>
      </c>
      <c r="F12" s="73"/>
      <c r="I12" s="71"/>
      <c r="J12" s="71"/>
    </row>
    <row r="13" spans="1:10" s="8" customFormat="1" ht="30" customHeight="1">
      <c r="A13" s="9" t="s">
        <v>126</v>
      </c>
      <c r="B13" s="198">
        <v>4</v>
      </c>
      <c r="C13" s="198">
        <v>4166421</v>
      </c>
      <c r="D13" s="198">
        <v>4269951</v>
      </c>
      <c r="E13" s="198">
        <v>1343463</v>
      </c>
      <c r="F13" s="73"/>
      <c r="I13" s="71"/>
      <c r="J13" s="71"/>
    </row>
    <row r="14" spans="1:10" s="8" customFormat="1" ht="30" customHeight="1">
      <c r="A14" s="9" t="s">
        <v>234</v>
      </c>
      <c r="B14" s="198">
        <v>4</v>
      </c>
      <c r="C14" s="198">
        <v>5889059</v>
      </c>
      <c r="D14" s="198">
        <v>6576120</v>
      </c>
      <c r="E14" s="198">
        <v>3490961</v>
      </c>
      <c r="F14" s="73"/>
      <c r="I14" s="71"/>
      <c r="J14" s="71"/>
    </row>
    <row r="15" spans="1:10" s="8" customFormat="1" ht="30" customHeight="1">
      <c r="A15" s="9" t="s">
        <v>247</v>
      </c>
      <c r="B15" s="198">
        <v>4</v>
      </c>
      <c r="C15" s="198">
        <v>5473000</v>
      </c>
      <c r="D15" s="198">
        <v>5542523</v>
      </c>
      <c r="E15" s="198">
        <v>1821430</v>
      </c>
      <c r="F15" s="73"/>
      <c r="I15" s="71"/>
      <c r="J15" s="71"/>
    </row>
    <row r="16" spans="1:10" s="8" customFormat="1" ht="17.25" customHeight="1">
      <c r="A16" s="12"/>
      <c r="B16" s="198"/>
      <c r="C16" s="198"/>
      <c r="D16" s="198"/>
      <c r="E16" s="198"/>
      <c r="I16" s="71"/>
      <c r="J16" s="71"/>
    </row>
    <row r="17" spans="1:10" s="8" customFormat="1" ht="48" customHeight="1">
      <c r="A17" s="9" t="s">
        <v>287</v>
      </c>
      <c r="B17" s="198">
        <v>1</v>
      </c>
      <c r="C17" s="198">
        <v>388000</v>
      </c>
      <c r="D17" s="198">
        <v>388083</v>
      </c>
      <c r="E17" s="198">
        <v>328323</v>
      </c>
      <c r="F17" s="73"/>
      <c r="G17" s="73"/>
      <c r="H17" s="73"/>
      <c r="I17" s="73"/>
      <c r="J17" s="71"/>
    </row>
    <row r="18" spans="1:10" s="8" customFormat="1" ht="55.5" customHeight="1">
      <c r="A18" s="69" t="s">
        <v>288</v>
      </c>
      <c r="B18" s="198">
        <v>1</v>
      </c>
      <c r="C18" s="198">
        <v>1820000</v>
      </c>
      <c r="D18" s="198">
        <v>1794191</v>
      </c>
      <c r="E18" s="198">
        <v>11450</v>
      </c>
      <c r="F18" s="73"/>
      <c r="G18" s="73"/>
      <c r="H18" s="73"/>
      <c r="I18" s="73"/>
      <c r="J18" s="71"/>
    </row>
    <row r="19" spans="1:10" s="8" customFormat="1" ht="45" customHeight="1">
      <c r="A19" s="9" t="s">
        <v>289</v>
      </c>
      <c r="B19" s="198">
        <v>1</v>
      </c>
      <c r="C19" s="198">
        <v>3220000</v>
      </c>
      <c r="D19" s="198">
        <v>3314360</v>
      </c>
      <c r="E19" s="198">
        <v>1481657</v>
      </c>
      <c r="F19" s="73"/>
      <c r="G19" s="73"/>
      <c r="H19" s="73"/>
      <c r="I19" s="73"/>
      <c r="J19" s="71"/>
    </row>
    <row r="20" spans="1:10" s="8" customFormat="1" ht="36.75" customHeight="1">
      <c r="A20" s="13" t="s">
        <v>290</v>
      </c>
      <c r="B20" s="199">
        <v>1</v>
      </c>
      <c r="C20" s="199">
        <v>45000</v>
      </c>
      <c r="D20" s="199">
        <v>45889</v>
      </c>
      <c r="E20" s="199">
        <v>0</v>
      </c>
      <c r="I20" s="71"/>
      <c r="J20" s="71"/>
    </row>
    <row r="21" spans="1:10" s="41" customFormat="1" ht="14.25">
      <c r="A21" s="44"/>
      <c r="B21" s="43"/>
      <c r="C21" s="43"/>
      <c r="D21" s="43"/>
      <c r="E21" s="43"/>
      <c r="I21" s="42"/>
      <c r="J21" s="42"/>
    </row>
    <row r="22" spans="1:10" s="26" customFormat="1" ht="12">
      <c r="A22" s="88" t="s">
        <v>123</v>
      </c>
      <c r="B22" s="89"/>
      <c r="C22" s="89"/>
      <c r="D22" s="89"/>
      <c r="E22" s="89"/>
      <c r="I22" s="42"/>
      <c r="J22" s="42"/>
    </row>
    <row r="23" spans="1:10" s="41" customFormat="1" ht="14.25">
      <c r="A23" s="44"/>
      <c r="B23" s="43"/>
      <c r="C23" s="43"/>
      <c r="D23" s="43"/>
      <c r="E23" s="43"/>
      <c r="I23" s="42"/>
      <c r="J23" s="42"/>
    </row>
    <row r="24" spans="9:10" s="41" customFormat="1" ht="14.25">
      <c r="I24" s="42"/>
      <c r="J24" s="42"/>
    </row>
    <row r="25" spans="9:10" s="8" customFormat="1" ht="13.5">
      <c r="I25" s="42"/>
      <c r="J25" s="42"/>
    </row>
    <row r="26" spans="9:10" s="8" customFormat="1" ht="13.5">
      <c r="I26" s="42"/>
      <c r="J26" s="42"/>
    </row>
    <row r="27" spans="9:10" s="8" customFormat="1" ht="13.5">
      <c r="I27" s="42"/>
      <c r="J27" s="42"/>
    </row>
    <row r="28" spans="9:10" s="8" customFormat="1" ht="13.5">
      <c r="I28" s="42"/>
      <c r="J28" s="42"/>
    </row>
    <row r="29" spans="9:10" s="8" customFormat="1" ht="13.5">
      <c r="I29" s="42"/>
      <c r="J29" s="42"/>
    </row>
    <row r="30" spans="9:10" s="8" customFormat="1" ht="13.5">
      <c r="I30" s="42"/>
      <c r="J30" s="42"/>
    </row>
    <row r="31" spans="9:10" s="8" customFormat="1" ht="13.5">
      <c r="I31" s="42"/>
      <c r="J31" s="42"/>
    </row>
    <row r="32" spans="9:10" s="8" customFormat="1" ht="13.5">
      <c r="I32" s="42"/>
      <c r="J32" s="42"/>
    </row>
    <row r="33" spans="9:10" s="8" customFormat="1" ht="13.5">
      <c r="I33" s="42"/>
      <c r="J33" s="42"/>
    </row>
    <row r="34" spans="9:10" s="8" customFormat="1" ht="13.5">
      <c r="I34" s="42"/>
      <c r="J34" s="42"/>
    </row>
    <row r="35" spans="9:10" s="8" customFormat="1" ht="13.5">
      <c r="I35" s="42"/>
      <c r="J35" s="42"/>
    </row>
    <row r="36" spans="9:10" s="8" customFormat="1" ht="13.5">
      <c r="I36" s="42"/>
      <c r="J36" s="42"/>
    </row>
    <row r="37" spans="9:10" s="8" customFormat="1" ht="13.5">
      <c r="I37" s="42"/>
      <c r="J37" s="42"/>
    </row>
    <row r="38" spans="9:10" s="8" customFormat="1" ht="13.5">
      <c r="I38" s="42"/>
      <c r="J38" s="42"/>
    </row>
    <row r="39" spans="9:10" s="8" customFormat="1" ht="13.5">
      <c r="I39" s="42"/>
      <c r="J39" s="42"/>
    </row>
    <row r="40" spans="9:10" s="8" customFormat="1" ht="13.5">
      <c r="I40" s="42"/>
      <c r="J40" s="42"/>
    </row>
    <row r="41" spans="9:10" s="8" customFormat="1" ht="13.5">
      <c r="I41" s="42"/>
      <c r="J41" s="42"/>
    </row>
    <row r="42" spans="9:10" s="8" customFormat="1" ht="13.5">
      <c r="I42" s="42"/>
      <c r="J42" s="42"/>
    </row>
    <row r="43" spans="9:10" s="8" customFormat="1" ht="13.5">
      <c r="I43" s="42"/>
      <c r="J43" s="42"/>
    </row>
    <row r="44" spans="9:10" s="8" customFormat="1" ht="13.5">
      <c r="I44" s="42"/>
      <c r="J44" s="42"/>
    </row>
    <row r="45" spans="9:10" s="8" customFormat="1" ht="13.5">
      <c r="I45" s="42"/>
      <c r="J45" s="42"/>
    </row>
    <row r="46" spans="9:10" s="8" customFormat="1" ht="13.5">
      <c r="I46" s="42"/>
      <c r="J46" s="42"/>
    </row>
    <row r="47" spans="9:10" s="8" customFormat="1" ht="13.5">
      <c r="I47" s="42"/>
      <c r="J47" s="42"/>
    </row>
    <row r="48" spans="9:10" s="8" customFormat="1" ht="13.5">
      <c r="I48" s="42"/>
      <c r="J48" s="42"/>
    </row>
    <row r="49" spans="9:10" s="8" customFormat="1" ht="13.5">
      <c r="I49" s="42"/>
      <c r="J49" s="42"/>
    </row>
    <row r="50" spans="9:10" s="8" customFormat="1" ht="13.5">
      <c r="I50" s="42"/>
      <c r="J50" s="42"/>
    </row>
    <row r="51" spans="9:10" s="8" customFormat="1" ht="13.5">
      <c r="I51" s="42"/>
      <c r="J51" s="42"/>
    </row>
    <row r="52" spans="9:10" s="8" customFormat="1" ht="13.5">
      <c r="I52" s="42"/>
      <c r="J52" s="42"/>
    </row>
    <row r="53" spans="9:10" s="8" customFormat="1" ht="13.5">
      <c r="I53" s="42"/>
      <c r="J53" s="42"/>
    </row>
    <row r="54" spans="9:10" s="8" customFormat="1" ht="13.5">
      <c r="I54" s="42"/>
      <c r="J54" s="42"/>
    </row>
    <row r="55" spans="9:10" s="8" customFormat="1" ht="13.5">
      <c r="I55" s="42"/>
      <c r="J55" s="42"/>
    </row>
    <row r="56" spans="9:10" s="8" customFormat="1" ht="13.5">
      <c r="I56" s="42"/>
      <c r="J56" s="42"/>
    </row>
    <row r="57" spans="9:10" s="8" customFormat="1" ht="13.5">
      <c r="I57" s="42"/>
      <c r="J57" s="42"/>
    </row>
    <row r="58" spans="9:10" s="8" customFormat="1" ht="13.5">
      <c r="I58" s="42"/>
      <c r="J58" s="42"/>
    </row>
    <row r="59" spans="9:10" s="8" customFormat="1" ht="13.5">
      <c r="I59" s="42"/>
      <c r="J59" s="42"/>
    </row>
    <row r="60" spans="9:10" s="8" customFormat="1" ht="13.5">
      <c r="I60" s="42"/>
      <c r="J60" s="42"/>
    </row>
    <row r="61" spans="9:10" s="8" customFormat="1" ht="13.5">
      <c r="I61" s="42"/>
      <c r="J61" s="42"/>
    </row>
    <row r="62" spans="9:10" s="8" customFormat="1" ht="13.5">
      <c r="I62" s="42"/>
      <c r="J62" s="42"/>
    </row>
    <row r="63" spans="9:10" s="8" customFormat="1" ht="13.5">
      <c r="I63" s="42"/>
      <c r="J63" s="42"/>
    </row>
    <row r="64" spans="9:10" s="8" customFormat="1" ht="13.5">
      <c r="I64" s="42"/>
      <c r="J64" s="42"/>
    </row>
    <row r="65" spans="9:10" s="8" customFormat="1" ht="13.5">
      <c r="I65" s="42"/>
      <c r="J65" s="42"/>
    </row>
    <row r="66" spans="9:10" s="8" customFormat="1" ht="13.5">
      <c r="I66" s="42"/>
      <c r="J66" s="42"/>
    </row>
    <row r="67" spans="9:10" s="8" customFormat="1" ht="13.5">
      <c r="I67" s="42"/>
      <c r="J67" s="42"/>
    </row>
    <row r="68" spans="9:10" s="8" customFormat="1" ht="13.5">
      <c r="I68" s="42"/>
      <c r="J68" s="42"/>
    </row>
    <row r="69" spans="9:10" s="8" customFormat="1" ht="13.5">
      <c r="I69" s="42"/>
      <c r="J69" s="42"/>
    </row>
    <row r="70" spans="9:10" s="8" customFormat="1" ht="13.5">
      <c r="I70" s="42"/>
      <c r="J70" s="42"/>
    </row>
    <row r="71" spans="9:10" s="8" customFormat="1" ht="13.5">
      <c r="I71" s="42"/>
      <c r="J71" s="42"/>
    </row>
    <row r="72" spans="9:10" s="8" customFormat="1" ht="13.5">
      <c r="I72" s="42"/>
      <c r="J72" s="42"/>
    </row>
    <row r="73" spans="9:10" s="8" customFormat="1" ht="13.5">
      <c r="I73" s="42"/>
      <c r="J73" s="42"/>
    </row>
    <row r="74" spans="9:10" s="8" customFormat="1" ht="13.5">
      <c r="I74" s="42"/>
      <c r="J74" s="42"/>
    </row>
    <row r="75" spans="9:10" s="8" customFormat="1" ht="13.5">
      <c r="I75" s="42"/>
      <c r="J75" s="42"/>
    </row>
    <row r="76" spans="9:10" s="8" customFormat="1" ht="13.5">
      <c r="I76" s="42"/>
      <c r="J76" s="42"/>
    </row>
    <row r="77" spans="9:10" s="8" customFormat="1" ht="13.5">
      <c r="I77" s="42"/>
      <c r="J77" s="42"/>
    </row>
    <row r="78" spans="9:10" s="8" customFormat="1" ht="13.5">
      <c r="I78" s="42"/>
      <c r="J78" s="42"/>
    </row>
    <row r="79" spans="9:10" s="8" customFormat="1" ht="13.5">
      <c r="I79" s="42"/>
      <c r="J79" s="42"/>
    </row>
    <row r="80" spans="9:10" s="8" customFormat="1" ht="13.5">
      <c r="I80" s="42"/>
      <c r="J80" s="42"/>
    </row>
    <row r="81" spans="9:10" s="8" customFormat="1" ht="13.5">
      <c r="I81" s="42"/>
      <c r="J81" s="42"/>
    </row>
    <row r="82" spans="9:10" s="8" customFormat="1" ht="13.5">
      <c r="I82" s="42"/>
      <c r="J82" s="42"/>
    </row>
    <row r="83" spans="9:10" s="8" customFormat="1" ht="13.5">
      <c r="I83" s="42"/>
      <c r="J83" s="42"/>
    </row>
    <row r="84" spans="9:10" s="8" customFormat="1" ht="13.5">
      <c r="I84" s="42"/>
      <c r="J84" s="42"/>
    </row>
    <row r="85" spans="9:10" s="8" customFormat="1" ht="13.5">
      <c r="I85" s="42"/>
      <c r="J85" s="42"/>
    </row>
    <row r="86" spans="9:10" s="8" customFormat="1" ht="13.5">
      <c r="I86" s="42"/>
      <c r="J86" s="42"/>
    </row>
    <row r="87" spans="9:10" s="8" customFormat="1" ht="13.5">
      <c r="I87" s="42"/>
      <c r="J87" s="42"/>
    </row>
    <row r="88" spans="9:10" s="8" customFormat="1" ht="13.5">
      <c r="I88" s="42"/>
      <c r="J88" s="42"/>
    </row>
    <row r="89" spans="9:10" s="8" customFormat="1" ht="13.5">
      <c r="I89" s="42"/>
      <c r="J89" s="42"/>
    </row>
    <row r="90" spans="9:10" s="8" customFormat="1" ht="13.5">
      <c r="I90" s="42"/>
      <c r="J90" s="42"/>
    </row>
    <row r="91" spans="9:10" s="8" customFormat="1" ht="13.5">
      <c r="I91" s="42"/>
      <c r="J91" s="42"/>
    </row>
    <row r="92" spans="9:10" s="8" customFormat="1" ht="13.5">
      <c r="I92" s="42"/>
      <c r="J92" s="42"/>
    </row>
    <row r="93" spans="9:10" s="8" customFormat="1" ht="13.5">
      <c r="I93" s="42"/>
      <c r="J93" s="42"/>
    </row>
    <row r="94" spans="9:10" s="8" customFormat="1" ht="13.5">
      <c r="I94" s="42"/>
      <c r="J94" s="42"/>
    </row>
    <row r="95" spans="9:10" s="8" customFormat="1" ht="13.5">
      <c r="I95" s="42"/>
      <c r="J95" s="42"/>
    </row>
    <row r="96" spans="9:10" s="8" customFormat="1" ht="13.5">
      <c r="I96" s="42"/>
      <c r="J96" s="42"/>
    </row>
    <row r="97" spans="9:10" s="8" customFormat="1" ht="13.5">
      <c r="I97" s="42"/>
      <c r="J97" s="42"/>
    </row>
    <row r="98" spans="9:10" s="8" customFormat="1" ht="13.5">
      <c r="I98" s="42"/>
      <c r="J98" s="42"/>
    </row>
    <row r="99" spans="9:10" s="8" customFormat="1" ht="13.5">
      <c r="I99" s="42"/>
      <c r="J99" s="42"/>
    </row>
    <row r="100" spans="9:10" s="8" customFormat="1" ht="13.5">
      <c r="I100" s="42"/>
      <c r="J100" s="42"/>
    </row>
    <row r="101" spans="9:10" s="8" customFormat="1" ht="13.5">
      <c r="I101" s="42"/>
      <c r="J101" s="42"/>
    </row>
    <row r="102" spans="9:10" s="8" customFormat="1" ht="13.5">
      <c r="I102" s="42"/>
      <c r="J102" s="42"/>
    </row>
    <row r="103" spans="9:10" s="8" customFormat="1" ht="13.5">
      <c r="I103" s="42"/>
      <c r="J103" s="42"/>
    </row>
    <row r="104" spans="9:10" s="8" customFormat="1" ht="13.5">
      <c r="I104" s="42"/>
      <c r="J104" s="42"/>
    </row>
    <row r="105" spans="9:10" s="8" customFormat="1" ht="13.5">
      <c r="I105" s="42"/>
      <c r="J105" s="42"/>
    </row>
    <row r="106" spans="9:10" s="8" customFormat="1" ht="13.5">
      <c r="I106" s="42"/>
      <c r="J106" s="42"/>
    </row>
    <row r="107" spans="9:10" s="8" customFormat="1" ht="13.5">
      <c r="I107" s="42"/>
      <c r="J107" s="42"/>
    </row>
    <row r="108" spans="9:10" s="8" customFormat="1" ht="13.5">
      <c r="I108" s="42"/>
      <c r="J108" s="42"/>
    </row>
    <row r="109" spans="9:10" s="8" customFormat="1" ht="13.5">
      <c r="I109" s="42"/>
      <c r="J109" s="42"/>
    </row>
    <row r="110" spans="9:10" s="8" customFormat="1" ht="13.5">
      <c r="I110" s="42"/>
      <c r="J110" s="42"/>
    </row>
    <row r="111" spans="9:10" s="8" customFormat="1" ht="13.5">
      <c r="I111" s="42"/>
      <c r="J111" s="42"/>
    </row>
    <row r="112" spans="9:10" s="8" customFormat="1" ht="13.5">
      <c r="I112" s="42"/>
      <c r="J112" s="42"/>
    </row>
    <row r="113" spans="9:10" s="8" customFormat="1" ht="13.5">
      <c r="I113" s="42"/>
      <c r="J113" s="42"/>
    </row>
    <row r="114" spans="9:10" s="8" customFormat="1" ht="13.5">
      <c r="I114" s="42"/>
      <c r="J114" s="42"/>
    </row>
    <row r="115" spans="9:10" s="8" customFormat="1" ht="13.5">
      <c r="I115" s="42"/>
      <c r="J115" s="42"/>
    </row>
    <row r="116" spans="9:10" s="15" customFormat="1" ht="13.5">
      <c r="I116" s="45"/>
      <c r="J116" s="45"/>
    </row>
    <row r="117" spans="9:10" s="15" customFormat="1" ht="13.5">
      <c r="I117" s="45"/>
      <c r="J117" s="45"/>
    </row>
    <row r="118" spans="9:10" s="15" customFormat="1" ht="13.5">
      <c r="I118" s="45"/>
      <c r="J118" s="45"/>
    </row>
    <row r="119" spans="9:10" s="15" customFormat="1" ht="13.5">
      <c r="I119" s="45"/>
      <c r="J119" s="45"/>
    </row>
    <row r="120" spans="9:10" s="15" customFormat="1" ht="13.5">
      <c r="I120" s="45"/>
      <c r="J120" s="45"/>
    </row>
    <row r="121" spans="9:10" s="15" customFormat="1" ht="13.5">
      <c r="I121" s="45"/>
      <c r="J121" s="45"/>
    </row>
    <row r="122" spans="9:10" s="15" customFormat="1" ht="13.5">
      <c r="I122" s="45"/>
      <c r="J122" s="45"/>
    </row>
    <row r="123" spans="9:10" s="15" customFormat="1" ht="13.5">
      <c r="I123" s="45"/>
      <c r="J123" s="45"/>
    </row>
  </sheetData>
  <sheetProtection/>
  <mergeCells count="6">
    <mergeCell ref="D5:D6"/>
    <mergeCell ref="E5:E6"/>
    <mergeCell ref="A2:C2"/>
    <mergeCell ref="A5:A6"/>
    <mergeCell ref="B5:B6"/>
    <mergeCell ref="C5:C6"/>
  </mergeCells>
  <printOptions/>
  <pageMargins left="0.3" right="0.28" top="0.84" bottom="0.41" header="0.5118110236220472" footer="0.5118110236220472"/>
  <pageSetup horizontalDpi="300" verticalDpi="300" orientation="portrait" pageOrder="overThenDown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17"/>
  <sheetViews>
    <sheetView zoomScalePageLayoutView="0" workbookViewId="0" topLeftCell="A1">
      <selection activeCell="A15" sqref="A15"/>
    </sheetView>
  </sheetViews>
  <sheetFormatPr defaultColWidth="8.88671875" defaultRowHeight="13.5"/>
  <cols>
    <col min="2" max="2" width="14.4453125" style="0" customWidth="1"/>
    <col min="3" max="3" width="10.99609375" style="0" customWidth="1"/>
    <col min="4" max="4" width="13.99609375" style="0" customWidth="1"/>
    <col min="5" max="5" width="9.10546875" style="0" customWidth="1"/>
    <col min="6" max="6" width="11.3359375" style="0" customWidth="1"/>
    <col min="7" max="7" width="4.6640625" style="0" customWidth="1"/>
    <col min="8" max="8" width="9.3359375" style="0" bestFit="1" customWidth="1"/>
    <col min="9" max="9" width="10.21484375" style="0" customWidth="1"/>
    <col min="10" max="10" width="12.21484375" style="0" bestFit="1" customWidth="1"/>
    <col min="11" max="11" width="7.6640625" style="0" customWidth="1"/>
    <col min="12" max="12" width="13.21484375" style="0" bestFit="1" customWidth="1"/>
    <col min="13" max="13" width="8.3359375" style="0" customWidth="1"/>
    <col min="14" max="14" width="8.99609375" style="0" bestFit="1" customWidth="1"/>
  </cols>
  <sheetData>
    <row r="1" ht="15.75" customHeight="1"/>
    <row r="2" spans="1:4" ht="20.25" customHeight="1">
      <c r="A2" s="297" t="s">
        <v>144</v>
      </c>
      <c r="B2" s="297"/>
      <c r="C2" s="297"/>
      <c r="D2" s="297"/>
    </row>
    <row r="3" ht="10.5" customHeight="1"/>
    <row r="4" s="2" customFormat="1" ht="19.5" customHeight="1">
      <c r="A4" s="1" t="s">
        <v>145</v>
      </c>
    </row>
    <row r="5" spans="1:18" s="2" customFormat="1" ht="19.5" customHeight="1">
      <c r="A5" s="298" t="s">
        <v>146</v>
      </c>
      <c r="B5" s="299" t="s">
        <v>29</v>
      </c>
      <c r="C5" s="299" t="s">
        <v>147</v>
      </c>
      <c r="D5" s="299"/>
      <c r="E5" s="299" t="s">
        <v>148</v>
      </c>
      <c r="F5" s="299" t="s">
        <v>25</v>
      </c>
      <c r="G5" s="299" t="s">
        <v>149</v>
      </c>
      <c r="H5" s="299" t="s">
        <v>26</v>
      </c>
      <c r="I5" s="299" t="s">
        <v>150</v>
      </c>
      <c r="J5" s="299" t="s">
        <v>27</v>
      </c>
      <c r="K5" s="299" t="s">
        <v>151</v>
      </c>
      <c r="L5" s="299" t="s">
        <v>25</v>
      </c>
      <c r="M5" s="299" t="s">
        <v>152</v>
      </c>
      <c r="N5" s="300" t="s">
        <v>28</v>
      </c>
      <c r="O5" s="299" t="s">
        <v>153</v>
      </c>
      <c r="P5" s="299" t="s">
        <v>28</v>
      </c>
      <c r="Q5" s="299" t="s">
        <v>249</v>
      </c>
      <c r="R5" s="300"/>
    </row>
    <row r="6" spans="1:18" s="2" customFormat="1" ht="19.5" customHeight="1">
      <c r="A6" s="298"/>
      <c r="B6" s="299"/>
      <c r="C6" s="3" t="s">
        <v>154</v>
      </c>
      <c r="D6" s="3" t="s">
        <v>30</v>
      </c>
      <c r="E6" s="3" t="s">
        <v>155</v>
      </c>
      <c r="F6" s="3" t="s">
        <v>30</v>
      </c>
      <c r="G6" s="3" t="s">
        <v>156</v>
      </c>
      <c r="H6" s="3" t="s">
        <v>30</v>
      </c>
      <c r="I6" s="67" t="s">
        <v>174</v>
      </c>
      <c r="J6" s="3" t="s">
        <v>30</v>
      </c>
      <c r="K6" s="3" t="s">
        <v>31</v>
      </c>
      <c r="L6" s="3" t="s">
        <v>30</v>
      </c>
      <c r="M6" s="3" t="s">
        <v>32</v>
      </c>
      <c r="N6" s="4" t="s">
        <v>30</v>
      </c>
      <c r="O6" s="3" t="s">
        <v>157</v>
      </c>
      <c r="P6" s="3" t="s">
        <v>30</v>
      </c>
      <c r="Q6" s="3" t="s">
        <v>250</v>
      </c>
      <c r="R6" s="4" t="s">
        <v>30</v>
      </c>
    </row>
    <row r="7" spans="1:20" s="212" customFormat="1" ht="27.75" customHeight="1">
      <c r="A7" s="207" t="s">
        <v>63</v>
      </c>
      <c r="B7" s="208">
        <v>91411346</v>
      </c>
      <c r="C7" s="208">
        <v>577</v>
      </c>
      <c r="D7" s="208">
        <v>76768210</v>
      </c>
      <c r="E7" s="209">
        <v>32678</v>
      </c>
      <c r="F7" s="208">
        <v>14643136</v>
      </c>
      <c r="G7" s="208">
        <v>0</v>
      </c>
      <c r="H7" s="208">
        <v>0</v>
      </c>
      <c r="I7" s="208">
        <v>0</v>
      </c>
      <c r="J7" s="208">
        <v>0</v>
      </c>
      <c r="K7" s="208">
        <v>0</v>
      </c>
      <c r="L7" s="208">
        <v>0</v>
      </c>
      <c r="M7" s="209">
        <v>0</v>
      </c>
      <c r="N7" s="209">
        <v>0</v>
      </c>
      <c r="O7" s="209">
        <v>0</v>
      </c>
      <c r="P7" s="209">
        <v>0</v>
      </c>
      <c r="Q7" s="210" t="s">
        <v>251</v>
      </c>
      <c r="R7" s="210" t="s">
        <v>251</v>
      </c>
      <c r="S7" s="211"/>
      <c r="T7" s="211"/>
    </row>
    <row r="8" spans="1:20" s="212" customFormat="1" ht="27.75" customHeight="1">
      <c r="A8" s="213" t="s">
        <v>83</v>
      </c>
      <c r="B8" s="214">
        <v>92704317</v>
      </c>
      <c r="C8" s="214">
        <v>582</v>
      </c>
      <c r="D8" s="214">
        <v>77916314</v>
      </c>
      <c r="E8" s="215">
        <v>32066</v>
      </c>
      <c r="F8" s="214">
        <v>14788003</v>
      </c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214">
        <v>0</v>
      </c>
      <c r="M8" s="214">
        <v>0</v>
      </c>
      <c r="N8" s="214">
        <v>0</v>
      </c>
      <c r="O8" s="214">
        <v>0</v>
      </c>
      <c r="P8" s="214">
        <v>0</v>
      </c>
      <c r="Q8" s="216" t="s">
        <v>251</v>
      </c>
      <c r="R8" s="216" t="s">
        <v>251</v>
      </c>
      <c r="S8" s="211"/>
      <c r="T8" s="211"/>
    </row>
    <row r="9" spans="1:20" s="212" customFormat="1" ht="27.75" customHeight="1">
      <c r="A9" s="213" t="s">
        <v>85</v>
      </c>
      <c r="B9" s="214">
        <v>100655057</v>
      </c>
      <c r="C9" s="214">
        <v>584</v>
      </c>
      <c r="D9" s="214">
        <v>85067646</v>
      </c>
      <c r="E9" s="215">
        <v>33481</v>
      </c>
      <c r="F9" s="214">
        <v>15587411</v>
      </c>
      <c r="G9" s="214">
        <v>0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4">
        <v>0</v>
      </c>
      <c r="P9" s="214">
        <v>0</v>
      </c>
      <c r="Q9" s="216" t="s">
        <v>251</v>
      </c>
      <c r="R9" s="216" t="s">
        <v>251</v>
      </c>
      <c r="S9" s="211"/>
      <c r="T9" s="211"/>
    </row>
    <row r="10" spans="1:20" s="212" customFormat="1" ht="27.75" customHeight="1">
      <c r="A10" s="213" t="s">
        <v>93</v>
      </c>
      <c r="B10" s="214">
        <v>98564287</v>
      </c>
      <c r="C10" s="214">
        <v>595</v>
      </c>
      <c r="D10" s="214">
        <v>81771510</v>
      </c>
      <c r="E10" s="214">
        <v>35256</v>
      </c>
      <c r="F10" s="214">
        <v>16768330</v>
      </c>
      <c r="G10" s="214">
        <v>0</v>
      </c>
      <c r="H10" s="214">
        <v>0</v>
      </c>
      <c r="I10" s="214">
        <v>640</v>
      </c>
      <c r="J10" s="214">
        <v>24447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6" t="s">
        <v>251</v>
      </c>
      <c r="R10" s="216" t="s">
        <v>251</v>
      </c>
      <c r="S10" s="211"/>
      <c r="T10" s="211"/>
    </row>
    <row r="11" spans="1:20" s="212" customFormat="1" ht="27.75" customHeight="1">
      <c r="A11" s="213" t="s">
        <v>120</v>
      </c>
      <c r="B11" s="214">
        <v>101657302</v>
      </c>
      <c r="C11" s="214">
        <v>614</v>
      </c>
      <c r="D11" s="214">
        <v>84067743</v>
      </c>
      <c r="E11" s="214">
        <v>36018</v>
      </c>
      <c r="F11" s="214">
        <v>17565112</v>
      </c>
      <c r="G11" s="214">
        <v>0</v>
      </c>
      <c r="H11" s="214">
        <v>0</v>
      </c>
      <c r="I11" s="214">
        <v>640</v>
      </c>
      <c r="J11" s="214">
        <v>24447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6" t="s">
        <v>251</v>
      </c>
      <c r="R11" s="216" t="s">
        <v>251</v>
      </c>
      <c r="S11" s="211"/>
      <c r="T11" s="211"/>
    </row>
    <row r="12" spans="1:20" s="218" customFormat="1" ht="27.75" customHeight="1">
      <c r="A12" s="217" t="s">
        <v>158</v>
      </c>
      <c r="B12" s="214">
        <v>166915369</v>
      </c>
      <c r="C12" s="214">
        <v>619</v>
      </c>
      <c r="D12" s="214">
        <v>148424171</v>
      </c>
      <c r="E12" s="214">
        <v>37741</v>
      </c>
      <c r="F12" s="214">
        <v>18491197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6" t="s">
        <v>251</v>
      </c>
      <c r="R12" s="216" t="s">
        <v>251</v>
      </c>
      <c r="S12" s="211"/>
      <c r="T12" s="211"/>
    </row>
    <row r="13" spans="1:20" s="10" customFormat="1" ht="27.75" customHeight="1">
      <c r="A13" s="219" t="s">
        <v>159</v>
      </c>
      <c r="B13" s="220">
        <f>SUM(D13+F13+H13+J13+L13)</f>
        <v>392377166</v>
      </c>
      <c r="C13" s="220">
        <v>629</v>
      </c>
      <c r="D13" s="220">
        <v>154057696</v>
      </c>
      <c r="E13" s="220">
        <v>37382</v>
      </c>
      <c r="F13" s="220">
        <v>22662554</v>
      </c>
      <c r="G13" s="220">
        <v>8</v>
      </c>
      <c r="H13" s="220">
        <v>486061</v>
      </c>
      <c r="I13" s="220">
        <v>146789</v>
      </c>
      <c r="J13" s="220">
        <v>24484369</v>
      </c>
      <c r="K13" s="220">
        <v>8822</v>
      </c>
      <c r="L13" s="220">
        <v>190686486</v>
      </c>
      <c r="M13" s="220"/>
      <c r="N13" s="220"/>
      <c r="O13" s="214">
        <v>0</v>
      </c>
      <c r="P13" s="214">
        <v>0</v>
      </c>
      <c r="Q13" s="216" t="s">
        <v>251</v>
      </c>
      <c r="R13" s="216" t="s">
        <v>251</v>
      </c>
      <c r="S13" s="72"/>
      <c r="T13" s="72"/>
    </row>
    <row r="14" spans="1:20" s="10" customFormat="1" ht="27.75" customHeight="1">
      <c r="A14" s="219" t="s">
        <v>246</v>
      </c>
      <c r="B14" s="220">
        <v>409665344</v>
      </c>
      <c r="C14" s="220">
        <v>644</v>
      </c>
      <c r="D14" s="220">
        <v>162142055</v>
      </c>
      <c r="E14" s="220">
        <v>39340</v>
      </c>
      <c r="F14" s="220">
        <v>27255426</v>
      </c>
      <c r="G14" s="220">
        <v>8</v>
      </c>
      <c r="H14" s="220">
        <v>598671</v>
      </c>
      <c r="I14" s="220">
        <v>146804</v>
      </c>
      <c r="J14" s="220">
        <v>24588643</v>
      </c>
      <c r="K14" s="220">
        <v>9007</v>
      </c>
      <c r="L14" s="220">
        <v>194931536</v>
      </c>
      <c r="M14" s="220">
        <v>4</v>
      </c>
      <c r="N14" s="220">
        <v>149011</v>
      </c>
      <c r="O14" s="214">
        <v>0</v>
      </c>
      <c r="P14" s="214">
        <v>0</v>
      </c>
      <c r="Q14" s="216" t="s">
        <v>251</v>
      </c>
      <c r="R14" s="216" t="s">
        <v>251</v>
      </c>
      <c r="S14" s="72"/>
      <c r="T14" s="72"/>
    </row>
    <row r="15" spans="1:20" s="10" customFormat="1" ht="27.75" customHeight="1">
      <c r="A15" s="219" t="s">
        <v>286</v>
      </c>
      <c r="B15" s="220">
        <v>424738500</v>
      </c>
      <c r="C15" s="220">
        <v>648</v>
      </c>
      <c r="D15" s="220">
        <v>164613930</v>
      </c>
      <c r="E15" s="220">
        <v>43927</v>
      </c>
      <c r="F15" s="220">
        <v>37834289</v>
      </c>
      <c r="G15" s="220">
        <v>8</v>
      </c>
      <c r="H15" s="220">
        <v>598671</v>
      </c>
      <c r="I15" s="220">
        <v>149803</v>
      </c>
      <c r="J15" s="220">
        <v>24648347</v>
      </c>
      <c r="K15" s="220">
        <v>10332</v>
      </c>
      <c r="L15" s="220">
        <v>196798872</v>
      </c>
      <c r="M15" s="220">
        <v>3</v>
      </c>
      <c r="N15" s="220">
        <v>10391</v>
      </c>
      <c r="O15" s="214">
        <v>0</v>
      </c>
      <c r="P15" s="214">
        <v>0</v>
      </c>
      <c r="Q15" s="220">
        <v>3</v>
      </c>
      <c r="R15" s="220">
        <v>234000</v>
      </c>
      <c r="S15" s="72"/>
      <c r="T15" s="72"/>
    </row>
    <row r="16" spans="1:20" s="73" customFormat="1" ht="7.5" customHeight="1">
      <c r="A16" s="136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122"/>
      <c r="R16" s="122"/>
      <c r="S16" s="122"/>
      <c r="T16" s="122"/>
    </row>
    <row r="17" s="2" customFormat="1" ht="19.5" customHeight="1">
      <c r="A17" s="1" t="s">
        <v>160</v>
      </c>
    </row>
  </sheetData>
  <sheetProtection/>
  <mergeCells count="11">
    <mergeCell ref="M5:N5"/>
    <mergeCell ref="A2:D2"/>
    <mergeCell ref="A5:A6"/>
    <mergeCell ref="B5:B6"/>
    <mergeCell ref="C5:D5"/>
    <mergeCell ref="Q5:R5"/>
    <mergeCell ref="E5:F5"/>
    <mergeCell ref="O5:P5"/>
    <mergeCell ref="G5:H5"/>
    <mergeCell ref="I5:J5"/>
    <mergeCell ref="K5:L5"/>
  </mergeCells>
  <printOptions/>
  <pageMargins left="0.17" right="0.16" top="1" bottom="1" header="0.5" footer="0.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1"/>
  <sheetViews>
    <sheetView tabSelected="1" zoomScalePageLayoutView="0" workbookViewId="0" topLeftCell="A7">
      <selection activeCell="A17" sqref="A17"/>
    </sheetView>
  </sheetViews>
  <sheetFormatPr defaultColWidth="8.88671875" defaultRowHeight="13.5"/>
  <cols>
    <col min="1" max="1" width="8.77734375" style="18" customWidth="1"/>
    <col min="2" max="2" width="15.10546875" style="18" customWidth="1"/>
    <col min="3" max="3" width="16.5546875" style="18" customWidth="1"/>
    <col min="4" max="4" width="15.21484375" style="18" customWidth="1"/>
    <col min="5" max="6" width="11.77734375" style="18" customWidth="1"/>
    <col min="7" max="7" width="10.5546875" style="18" customWidth="1"/>
    <col min="8" max="8" width="15.10546875" style="18" customWidth="1"/>
    <col min="9" max="9" width="10.10546875" style="18" customWidth="1"/>
    <col min="10" max="10" width="10.4453125" style="18" customWidth="1"/>
    <col min="11" max="11" width="11.3359375" style="18" customWidth="1"/>
    <col min="12" max="13" width="10.77734375" style="18" customWidth="1"/>
    <col min="14" max="14" width="10.99609375" style="18" customWidth="1"/>
    <col min="15" max="26" width="10.5546875" style="18" customWidth="1"/>
    <col min="27" max="28" width="9.99609375" style="18" customWidth="1"/>
    <col min="29" max="29" width="9.77734375" style="18" customWidth="1"/>
    <col min="30" max="31" width="10.5546875" style="18" customWidth="1"/>
    <col min="32" max="16384" width="8.88671875" style="18" customWidth="1"/>
  </cols>
  <sheetData>
    <row r="2" spans="1:4" ht="22.5" customHeight="1">
      <c r="A2" s="250" t="s">
        <v>112</v>
      </c>
      <c r="B2" s="250"/>
      <c r="C2" s="250"/>
      <c r="D2" s="250"/>
    </row>
    <row r="3" spans="1:4" ht="11.25" customHeight="1">
      <c r="A3" s="80"/>
      <c r="B3" s="80"/>
      <c r="C3" s="80"/>
      <c r="D3" s="80"/>
    </row>
    <row r="4" spans="1:3" s="5" customFormat="1" ht="18.75">
      <c r="A4" s="251" t="s">
        <v>117</v>
      </c>
      <c r="B4" s="251"/>
      <c r="C4" s="251"/>
    </row>
    <row r="5" s="68" customFormat="1" ht="14.25"/>
    <row r="6" s="8" customFormat="1" ht="18.75" customHeight="1">
      <c r="A6" s="7" t="s">
        <v>0</v>
      </c>
    </row>
    <row r="7" spans="1:8" s="8" customFormat="1" ht="24" customHeight="1">
      <c r="A7" s="252" t="s">
        <v>99</v>
      </c>
      <c r="B7" s="253" t="s">
        <v>111</v>
      </c>
      <c r="C7" s="253"/>
      <c r="D7" s="253"/>
      <c r="E7" s="247" t="s">
        <v>101</v>
      </c>
      <c r="F7" s="254" t="s">
        <v>102</v>
      </c>
      <c r="G7" s="247" t="s">
        <v>103</v>
      </c>
      <c r="H7" s="248" t="s">
        <v>104</v>
      </c>
    </row>
    <row r="8" spans="1:8" s="8" customFormat="1" ht="28.5" customHeight="1">
      <c r="A8" s="252"/>
      <c r="B8" s="67" t="s">
        <v>105</v>
      </c>
      <c r="C8" s="67" t="s">
        <v>106</v>
      </c>
      <c r="D8" s="67" t="s">
        <v>107</v>
      </c>
      <c r="E8" s="247"/>
      <c r="F8" s="254"/>
      <c r="G8" s="247"/>
      <c r="H8" s="248"/>
    </row>
    <row r="9" spans="1:8" s="8" customFormat="1" ht="28.5" customHeight="1">
      <c r="A9" s="135" t="s">
        <v>63</v>
      </c>
      <c r="B9" s="138">
        <v>65492261</v>
      </c>
      <c r="C9" s="136">
        <v>65492261</v>
      </c>
      <c r="D9" s="139">
        <v>0</v>
      </c>
      <c r="E9" s="142">
        <v>189725</v>
      </c>
      <c r="F9" s="137">
        <v>345196</v>
      </c>
      <c r="G9" s="142">
        <v>67726</v>
      </c>
      <c r="H9" s="144">
        <v>967018</v>
      </c>
    </row>
    <row r="10" spans="1:8" s="8" customFormat="1" ht="28.5" customHeight="1">
      <c r="A10" s="135" t="s">
        <v>83</v>
      </c>
      <c r="B10" s="138">
        <v>61974809</v>
      </c>
      <c r="C10" s="136">
        <v>61974809</v>
      </c>
      <c r="D10" s="139">
        <v>0</v>
      </c>
      <c r="E10" s="142">
        <v>185566</v>
      </c>
      <c r="F10" s="137">
        <v>333977</v>
      </c>
      <c r="G10" s="142">
        <v>68478</v>
      </c>
      <c r="H10" s="144">
        <v>905032</v>
      </c>
    </row>
    <row r="11" spans="1:8" s="8" customFormat="1" ht="30" customHeight="1">
      <c r="A11" s="135" t="s">
        <v>85</v>
      </c>
      <c r="B11" s="138">
        <v>57996487</v>
      </c>
      <c r="C11" s="136">
        <v>57996487</v>
      </c>
      <c r="D11" s="139">
        <v>0</v>
      </c>
      <c r="E11" s="142">
        <v>181381</v>
      </c>
      <c r="F11" s="137">
        <v>319750</v>
      </c>
      <c r="G11" s="142">
        <v>68189</v>
      </c>
      <c r="H11" s="144">
        <v>850526</v>
      </c>
    </row>
    <row r="12" spans="1:8" s="8" customFormat="1" ht="30" customHeight="1">
      <c r="A12" s="135" t="s">
        <v>93</v>
      </c>
      <c r="B12" s="138">
        <v>55237581</v>
      </c>
      <c r="C12" s="136">
        <v>55237581</v>
      </c>
      <c r="D12" s="139">
        <v>0</v>
      </c>
      <c r="E12" s="142">
        <v>180011</v>
      </c>
      <c r="F12" s="137">
        <v>306857</v>
      </c>
      <c r="G12" s="142">
        <v>69221</v>
      </c>
      <c r="H12" s="144">
        <v>797989</v>
      </c>
    </row>
    <row r="13" spans="1:8" s="8" customFormat="1" ht="30" customHeight="1">
      <c r="A13" s="135" t="s">
        <v>120</v>
      </c>
      <c r="B13" s="138">
        <v>65646327</v>
      </c>
      <c r="C13" s="136">
        <v>65646327</v>
      </c>
      <c r="D13" s="139">
        <v>0</v>
      </c>
      <c r="E13" s="142">
        <v>180481</v>
      </c>
      <c r="F13" s="137">
        <v>363729</v>
      </c>
      <c r="G13" s="142">
        <v>71127</v>
      </c>
      <c r="H13" s="144">
        <v>922945</v>
      </c>
    </row>
    <row r="14" spans="1:27" s="8" customFormat="1" ht="30.75" customHeight="1">
      <c r="A14" s="141" t="s">
        <v>121</v>
      </c>
      <c r="B14" s="86">
        <v>57710546</v>
      </c>
      <c r="C14" s="10">
        <v>57710546</v>
      </c>
      <c r="D14" s="140">
        <v>0</v>
      </c>
      <c r="E14" s="143">
        <v>178530</v>
      </c>
      <c r="F14" s="10">
        <v>323254.0525401893</v>
      </c>
      <c r="G14" s="143">
        <v>72077</v>
      </c>
      <c r="H14" s="140">
        <v>800679.0793179516</v>
      </c>
      <c r="I14" s="70"/>
      <c r="J14" s="70"/>
      <c r="K14" s="70"/>
      <c r="L14" s="70"/>
      <c r="M14" s="70"/>
      <c r="N14" s="7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s="8" customFormat="1" ht="30.75" customHeight="1">
      <c r="A15" s="141" t="s">
        <v>126</v>
      </c>
      <c r="B15" s="86">
        <v>62006008</v>
      </c>
      <c r="C15" s="10">
        <v>62006008</v>
      </c>
      <c r="D15" s="140">
        <v>0</v>
      </c>
      <c r="E15" s="143">
        <v>175317</v>
      </c>
      <c r="F15" s="10">
        <v>353679</v>
      </c>
      <c r="G15" s="143">
        <v>72425</v>
      </c>
      <c r="H15" s="140">
        <v>856141</v>
      </c>
      <c r="I15" s="70"/>
      <c r="J15" s="70"/>
      <c r="K15" s="70"/>
      <c r="L15" s="70"/>
      <c r="M15" s="70"/>
      <c r="N15" s="7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s="168" customFormat="1" ht="30.75" customHeight="1">
      <c r="A16" s="163" t="s">
        <v>238</v>
      </c>
      <c r="B16" s="164">
        <v>53154767</v>
      </c>
      <c r="C16" s="164">
        <f>B16</f>
        <v>53154767</v>
      </c>
      <c r="D16" s="140">
        <v>0</v>
      </c>
      <c r="E16" s="165">
        <v>171873</v>
      </c>
      <c r="F16" s="164">
        <v>309268</v>
      </c>
      <c r="G16" s="165">
        <v>72426</v>
      </c>
      <c r="H16" s="165">
        <v>733918</v>
      </c>
      <c r="I16" s="166"/>
      <c r="J16" s="166"/>
      <c r="K16" s="166"/>
      <c r="L16" s="166"/>
      <c r="M16" s="166"/>
      <c r="N16" s="166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</row>
    <row r="17" spans="1:27" s="168" customFormat="1" ht="30.75" customHeight="1">
      <c r="A17" s="163" t="s">
        <v>247</v>
      </c>
      <c r="B17" s="164">
        <v>60387730</v>
      </c>
      <c r="C17" s="164">
        <v>60387730</v>
      </c>
      <c r="D17" s="140">
        <v>0</v>
      </c>
      <c r="E17" s="165">
        <v>171197</v>
      </c>
      <c r="F17" s="164">
        <v>352738</v>
      </c>
      <c r="G17" s="165">
        <v>74527</v>
      </c>
      <c r="H17" s="165">
        <v>810280</v>
      </c>
      <c r="I17" s="166"/>
      <c r="J17" s="166"/>
      <c r="K17" s="166"/>
      <c r="L17" s="166"/>
      <c r="M17" s="166"/>
      <c r="N17" s="166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</row>
    <row r="18" spans="1:27" s="8" customFormat="1" ht="12" customHeight="1">
      <c r="A18" s="141"/>
      <c r="B18" s="10"/>
      <c r="C18" s="10"/>
      <c r="D18" s="10"/>
      <c r="E18" s="10"/>
      <c r="F18" s="10"/>
      <c r="G18" s="10"/>
      <c r="H18" s="10"/>
      <c r="I18" s="70"/>
      <c r="J18" s="70"/>
      <c r="K18" s="70"/>
      <c r="L18" s="70"/>
      <c r="M18" s="70"/>
      <c r="N18" s="7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" s="158" customFormat="1" ht="18.75" customHeight="1">
      <c r="A19" s="249" t="s">
        <v>109</v>
      </c>
      <c r="B19" s="249"/>
    </row>
    <row r="21" spans="2:8" ht="13.5">
      <c r="B21" s="10"/>
      <c r="C21" s="10"/>
      <c r="D21" s="10"/>
      <c r="E21" s="10"/>
      <c r="F21" s="10"/>
      <c r="G21" s="78"/>
      <c r="H21" s="10"/>
    </row>
  </sheetData>
  <sheetProtection/>
  <mergeCells count="9">
    <mergeCell ref="G7:G8"/>
    <mergeCell ref="H7:H8"/>
    <mergeCell ref="A19:B19"/>
    <mergeCell ref="A2:D2"/>
    <mergeCell ref="A4:C4"/>
    <mergeCell ref="A7:A8"/>
    <mergeCell ref="B7:D7"/>
    <mergeCell ref="E7:E8"/>
    <mergeCell ref="F7:F8"/>
  </mergeCells>
  <printOptions/>
  <pageMargins left="0.4" right="0.2" top="1" bottom="1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20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8.77734375" style="18" customWidth="1"/>
    <col min="2" max="2" width="11.6640625" style="18" customWidth="1"/>
    <col min="3" max="3" width="10.77734375" style="18" customWidth="1"/>
    <col min="4" max="4" width="10.5546875" style="18" customWidth="1"/>
    <col min="5" max="5" width="11.77734375" style="18" customWidth="1"/>
    <col min="6" max="6" width="10.99609375" style="18" customWidth="1"/>
    <col min="7" max="7" width="9.10546875" style="18" customWidth="1"/>
    <col min="8" max="8" width="8.6640625" style="18" customWidth="1"/>
    <col min="9" max="10" width="10.10546875" style="18" customWidth="1"/>
    <col min="11" max="11" width="10.4453125" style="18" customWidth="1"/>
    <col min="12" max="12" width="11.3359375" style="18" customWidth="1"/>
    <col min="13" max="14" width="10.77734375" style="18" customWidth="1"/>
    <col min="15" max="15" width="10.99609375" style="18" customWidth="1"/>
    <col min="16" max="28" width="10.5546875" style="18" customWidth="1"/>
    <col min="29" max="30" width="9.99609375" style="18" customWidth="1"/>
    <col min="31" max="31" width="9.77734375" style="18" customWidth="1"/>
    <col min="32" max="33" width="10.5546875" style="18" customWidth="1"/>
    <col min="34" max="16384" width="8.88671875" style="18" customWidth="1"/>
  </cols>
  <sheetData>
    <row r="1" ht="15" customHeight="1"/>
    <row r="2" spans="1:4" s="5" customFormat="1" ht="24" customHeight="1">
      <c r="A2" s="251" t="s">
        <v>118</v>
      </c>
      <c r="B2" s="251"/>
      <c r="C2" s="251"/>
      <c r="D2" s="251"/>
    </row>
    <row r="3" spans="1:4" s="15" customFormat="1" ht="13.5">
      <c r="A3" s="82"/>
      <c r="B3" s="82"/>
      <c r="C3" s="82"/>
      <c r="D3" s="82"/>
    </row>
    <row r="4" s="8" customFormat="1" ht="18.75" customHeight="1">
      <c r="A4" s="7" t="s">
        <v>0</v>
      </c>
    </row>
    <row r="5" spans="1:33" s="26" customFormat="1" ht="18" customHeight="1">
      <c r="A5" s="260" t="s">
        <v>99</v>
      </c>
      <c r="B5" s="261" t="s">
        <v>47</v>
      </c>
      <c r="C5" s="19"/>
      <c r="D5" s="20"/>
      <c r="E5" s="21" t="s">
        <v>33</v>
      </c>
      <c r="F5" s="21"/>
      <c r="G5" s="21"/>
      <c r="H5" s="21"/>
      <c r="I5" s="21"/>
      <c r="J5" s="22"/>
      <c r="K5" s="22"/>
      <c r="L5" s="23"/>
      <c r="M5" s="23"/>
      <c r="N5" s="23"/>
      <c r="O5" s="23"/>
      <c r="P5" s="23"/>
      <c r="Q5" s="23"/>
      <c r="R5" s="23"/>
      <c r="S5" s="23" t="s">
        <v>64</v>
      </c>
      <c r="T5" s="23"/>
      <c r="U5" s="23" t="s">
        <v>65</v>
      </c>
      <c r="V5" s="23"/>
      <c r="W5" s="23" t="s">
        <v>42</v>
      </c>
      <c r="X5" s="23"/>
      <c r="Y5" s="24"/>
      <c r="Z5" s="258" t="s">
        <v>34</v>
      </c>
      <c r="AA5" s="258"/>
      <c r="AB5" s="258"/>
      <c r="AC5" s="258"/>
      <c r="AD5" s="258"/>
      <c r="AE5" s="258"/>
      <c r="AF5" s="256" t="s">
        <v>35</v>
      </c>
      <c r="AG5" s="256"/>
    </row>
    <row r="6" spans="1:33" s="26" customFormat="1" ht="18" customHeight="1">
      <c r="A6" s="260"/>
      <c r="B6" s="256"/>
      <c r="C6" s="256" t="s">
        <v>60</v>
      </c>
      <c r="D6" s="256" t="s">
        <v>36</v>
      </c>
      <c r="E6" s="256" t="s">
        <v>61</v>
      </c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7" t="s">
        <v>37</v>
      </c>
      <c r="Q6" s="257"/>
      <c r="R6" s="257"/>
      <c r="S6" s="256"/>
      <c r="T6" s="256"/>
      <c r="U6" s="256"/>
      <c r="V6" s="256"/>
      <c r="W6" s="256"/>
      <c r="X6" s="256"/>
      <c r="Y6" s="256"/>
      <c r="Z6" s="258" t="s">
        <v>62</v>
      </c>
      <c r="AA6" s="258"/>
      <c r="AB6" s="258"/>
      <c r="AC6" s="257"/>
      <c r="AD6" s="259" t="s">
        <v>38</v>
      </c>
      <c r="AE6" s="258"/>
      <c r="AF6" s="256" t="s">
        <v>60</v>
      </c>
      <c r="AG6" s="256" t="s">
        <v>36</v>
      </c>
    </row>
    <row r="7" spans="1:33" s="28" customFormat="1" ht="19.5" customHeight="1">
      <c r="A7" s="260"/>
      <c r="B7" s="256"/>
      <c r="C7" s="256"/>
      <c r="D7" s="256"/>
      <c r="E7" s="27" t="s">
        <v>13</v>
      </c>
      <c r="F7" s="27" t="s">
        <v>14</v>
      </c>
      <c r="G7" s="27" t="s">
        <v>15</v>
      </c>
      <c r="H7" s="27" t="s">
        <v>59</v>
      </c>
      <c r="I7" s="27" t="s">
        <v>45</v>
      </c>
      <c r="J7" s="27" t="s">
        <v>299</v>
      </c>
      <c r="K7" s="27" t="s">
        <v>17</v>
      </c>
      <c r="L7" s="27" t="s">
        <v>44</v>
      </c>
      <c r="M7" s="27" t="s">
        <v>48</v>
      </c>
      <c r="N7" s="27" t="s">
        <v>56</v>
      </c>
      <c r="O7" s="27" t="s">
        <v>39</v>
      </c>
      <c r="P7" s="20" t="s">
        <v>40</v>
      </c>
      <c r="Q7" s="20" t="s">
        <v>57</v>
      </c>
      <c r="R7" s="20" t="s">
        <v>300</v>
      </c>
      <c r="S7" s="27" t="s">
        <v>16</v>
      </c>
      <c r="T7" s="27" t="s">
        <v>18</v>
      </c>
      <c r="U7" s="27" t="s">
        <v>41</v>
      </c>
      <c r="V7" s="27" t="s">
        <v>58</v>
      </c>
      <c r="W7" s="27" t="s">
        <v>48</v>
      </c>
      <c r="X7" s="27" t="s">
        <v>56</v>
      </c>
      <c r="Y7" s="27" t="s">
        <v>39</v>
      </c>
      <c r="Z7" s="20" t="s">
        <v>21</v>
      </c>
      <c r="AA7" s="27" t="s">
        <v>20</v>
      </c>
      <c r="AB7" s="27" t="s">
        <v>19</v>
      </c>
      <c r="AC7" s="27" t="s">
        <v>46</v>
      </c>
      <c r="AD7" s="27" t="s">
        <v>21</v>
      </c>
      <c r="AE7" s="25" t="s">
        <v>51</v>
      </c>
      <c r="AF7" s="256"/>
      <c r="AG7" s="256"/>
    </row>
    <row r="8" spans="1:33" s="26" customFormat="1" ht="27" customHeight="1">
      <c r="A8" s="147" t="s">
        <v>63</v>
      </c>
      <c r="B8" s="133">
        <v>65492261</v>
      </c>
      <c r="C8" s="83">
        <v>57027837</v>
      </c>
      <c r="D8" s="134">
        <v>8464424</v>
      </c>
      <c r="E8" s="133">
        <v>12222660</v>
      </c>
      <c r="F8" s="83">
        <v>18900646</v>
      </c>
      <c r="G8" s="83">
        <v>0</v>
      </c>
      <c r="H8" s="84">
        <v>0</v>
      </c>
      <c r="I8" s="83">
        <v>6313611</v>
      </c>
      <c r="J8" s="83">
        <v>0</v>
      </c>
      <c r="K8" s="83">
        <v>6736900</v>
      </c>
      <c r="L8" s="83">
        <v>0</v>
      </c>
      <c r="M8" s="83">
        <v>71</v>
      </c>
      <c r="N8" s="83">
        <v>0</v>
      </c>
      <c r="O8" s="134">
        <v>0</v>
      </c>
      <c r="P8" s="83">
        <v>284264</v>
      </c>
      <c r="Q8" s="83">
        <v>0</v>
      </c>
      <c r="R8" s="83">
        <v>0</v>
      </c>
      <c r="S8" s="83">
        <v>2814800</v>
      </c>
      <c r="T8" s="83">
        <v>4747664</v>
      </c>
      <c r="U8" s="83">
        <v>0</v>
      </c>
      <c r="V8" s="83">
        <v>0</v>
      </c>
      <c r="W8" s="83">
        <v>0</v>
      </c>
      <c r="X8" s="83">
        <v>0</v>
      </c>
      <c r="Y8" s="134">
        <v>0</v>
      </c>
      <c r="Z8" s="83">
        <v>3980376</v>
      </c>
      <c r="AA8" s="83">
        <v>974609</v>
      </c>
      <c r="AB8" s="83">
        <v>28620</v>
      </c>
      <c r="AC8" s="83">
        <v>6393827</v>
      </c>
      <c r="AD8" s="83">
        <v>0</v>
      </c>
      <c r="AE8" s="83">
        <v>364870</v>
      </c>
      <c r="AF8" s="133">
        <v>1476517</v>
      </c>
      <c r="AG8" s="134">
        <v>252844</v>
      </c>
    </row>
    <row r="9" spans="1:33" s="26" customFormat="1" ht="27" customHeight="1">
      <c r="A9" s="147" t="s">
        <v>83</v>
      </c>
      <c r="B9" s="133">
        <v>61974809</v>
      </c>
      <c r="C9" s="83">
        <v>53158765</v>
      </c>
      <c r="D9" s="134">
        <v>8816044</v>
      </c>
      <c r="E9" s="133">
        <v>11132974</v>
      </c>
      <c r="F9" s="83">
        <v>15933407</v>
      </c>
      <c r="G9" s="83">
        <v>0</v>
      </c>
      <c r="H9" s="84">
        <v>0</v>
      </c>
      <c r="I9" s="83">
        <v>6711524</v>
      </c>
      <c r="J9" s="83">
        <v>0</v>
      </c>
      <c r="K9" s="83">
        <v>6473028</v>
      </c>
      <c r="L9" s="83">
        <v>0</v>
      </c>
      <c r="M9" s="83">
        <v>0</v>
      </c>
      <c r="N9" s="83">
        <v>0</v>
      </c>
      <c r="O9" s="134">
        <v>0</v>
      </c>
      <c r="P9" s="83">
        <v>284144</v>
      </c>
      <c r="Q9" s="83">
        <v>0</v>
      </c>
      <c r="R9" s="83">
        <v>0</v>
      </c>
      <c r="S9" s="83">
        <v>2973580</v>
      </c>
      <c r="T9" s="83">
        <v>4841395</v>
      </c>
      <c r="U9" s="83">
        <v>0</v>
      </c>
      <c r="V9" s="83">
        <v>0</v>
      </c>
      <c r="W9" s="83">
        <v>0</v>
      </c>
      <c r="X9" s="83">
        <v>0</v>
      </c>
      <c r="Y9" s="134">
        <v>0</v>
      </c>
      <c r="Z9" s="83">
        <v>4163622</v>
      </c>
      <c r="AA9" s="83">
        <v>1057012</v>
      </c>
      <c r="AB9" s="83">
        <v>31389</v>
      </c>
      <c r="AC9" s="83">
        <v>5891120</v>
      </c>
      <c r="AD9" s="83">
        <v>0</v>
      </c>
      <c r="AE9" s="83">
        <v>288724</v>
      </c>
      <c r="AF9" s="133">
        <v>1764689</v>
      </c>
      <c r="AG9" s="134">
        <v>428201</v>
      </c>
    </row>
    <row r="10" spans="1:33" s="26" customFormat="1" ht="27" customHeight="1">
      <c r="A10" s="147" t="s">
        <v>85</v>
      </c>
      <c r="B10" s="133">
        <v>57996487</v>
      </c>
      <c r="C10" s="83">
        <v>48926180</v>
      </c>
      <c r="D10" s="134">
        <v>9070307</v>
      </c>
      <c r="E10" s="133">
        <v>8924691</v>
      </c>
      <c r="F10" s="83">
        <v>13363773</v>
      </c>
      <c r="G10" s="83">
        <v>0</v>
      </c>
      <c r="H10" s="84">
        <v>0</v>
      </c>
      <c r="I10" s="83">
        <v>7418308</v>
      </c>
      <c r="J10" s="83">
        <v>0</v>
      </c>
      <c r="K10" s="83">
        <v>6222493</v>
      </c>
      <c r="L10" s="83">
        <v>0</v>
      </c>
      <c r="M10" s="83">
        <v>0</v>
      </c>
      <c r="N10" s="83">
        <v>0</v>
      </c>
      <c r="O10" s="134">
        <v>0</v>
      </c>
      <c r="P10" s="83">
        <v>281716</v>
      </c>
      <c r="Q10" s="83">
        <v>0</v>
      </c>
      <c r="R10" s="83">
        <v>0</v>
      </c>
      <c r="S10" s="83">
        <v>2989524</v>
      </c>
      <c r="T10" s="83">
        <v>5261718</v>
      </c>
      <c r="U10" s="83">
        <v>0</v>
      </c>
      <c r="V10" s="83">
        <v>0</v>
      </c>
      <c r="W10" s="83">
        <v>0</v>
      </c>
      <c r="X10" s="83">
        <v>0</v>
      </c>
      <c r="Y10" s="134">
        <v>0</v>
      </c>
      <c r="Z10" s="83">
        <v>4435631</v>
      </c>
      <c r="AA10" s="83">
        <v>1095948</v>
      </c>
      <c r="AB10" s="83">
        <v>18158</v>
      </c>
      <c r="AC10" s="83">
        <v>5563232</v>
      </c>
      <c r="AD10" s="83">
        <v>0</v>
      </c>
      <c r="AE10" s="83">
        <v>314683</v>
      </c>
      <c r="AF10" s="133">
        <v>1883946</v>
      </c>
      <c r="AG10" s="134">
        <v>222666</v>
      </c>
    </row>
    <row r="11" spans="1:33" s="26" customFormat="1" ht="27" customHeight="1">
      <c r="A11" s="147" t="s">
        <v>93</v>
      </c>
      <c r="B11" s="133">
        <v>55237581</v>
      </c>
      <c r="C11" s="83">
        <v>49137492</v>
      </c>
      <c r="D11" s="134">
        <v>6100089</v>
      </c>
      <c r="E11" s="133">
        <v>11921635</v>
      </c>
      <c r="F11" s="83">
        <v>13155349</v>
      </c>
      <c r="G11" s="83">
        <v>0</v>
      </c>
      <c r="H11" s="83">
        <v>0</v>
      </c>
      <c r="I11" s="83">
        <v>6188892</v>
      </c>
      <c r="J11" s="83">
        <v>0</v>
      </c>
      <c r="K11" s="83">
        <v>6282877</v>
      </c>
      <c r="L11" s="83">
        <v>0</v>
      </c>
      <c r="M11" s="83">
        <v>0</v>
      </c>
      <c r="N11" s="83">
        <v>0</v>
      </c>
      <c r="O11" s="134">
        <v>0</v>
      </c>
      <c r="P11" s="83">
        <v>279915</v>
      </c>
      <c r="Q11" s="83">
        <v>0</v>
      </c>
      <c r="R11" s="83">
        <v>0</v>
      </c>
      <c r="S11" s="83">
        <v>5081455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134">
        <v>0</v>
      </c>
      <c r="Z11" s="83">
        <v>3619314</v>
      </c>
      <c r="AA11" s="83">
        <v>912960</v>
      </c>
      <c r="AB11" s="83">
        <v>22457</v>
      </c>
      <c r="AC11" s="83">
        <v>4968795</v>
      </c>
      <c r="AD11" s="83">
        <v>0</v>
      </c>
      <c r="AE11" s="83">
        <v>426277</v>
      </c>
      <c r="AF11" s="133">
        <v>2065213</v>
      </c>
      <c r="AG11" s="134">
        <v>312442</v>
      </c>
    </row>
    <row r="12" spans="1:33" s="26" customFormat="1" ht="27" customHeight="1">
      <c r="A12" s="147" t="s">
        <v>120</v>
      </c>
      <c r="B12" s="133">
        <v>65646327</v>
      </c>
      <c r="C12" s="83">
        <v>59256839</v>
      </c>
      <c r="D12" s="134">
        <v>6389488</v>
      </c>
      <c r="E12" s="133">
        <v>17182193</v>
      </c>
      <c r="F12" s="83">
        <v>15890350</v>
      </c>
      <c r="G12" s="83">
        <v>0</v>
      </c>
      <c r="H12" s="83">
        <v>0</v>
      </c>
      <c r="I12" s="83">
        <v>7129373</v>
      </c>
      <c r="J12" s="83">
        <v>0</v>
      </c>
      <c r="K12" s="83">
        <v>6792908</v>
      </c>
      <c r="L12" s="83">
        <v>0</v>
      </c>
      <c r="M12" s="83">
        <v>0</v>
      </c>
      <c r="N12" s="83">
        <v>0</v>
      </c>
      <c r="O12" s="134">
        <v>0</v>
      </c>
      <c r="P12" s="83">
        <v>281007</v>
      </c>
      <c r="Q12" s="83">
        <v>0</v>
      </c>
      <c r="R12" s="83">
        <v>0</v>
      </c>
      <c r="S12" s="83">
        <v>5498402</v>
      </c>
      <c r="T12" s="83">
        <v>-18449</v>
      </c>
      <c r="U12" s="83">
        <v>0</v>
      </c>
      <c r="V12" s="83">
        <v>0</v>
      </c>
      <c r="W12" s="83">
        <v>0</v>
      </c>
      <c r="X12" s="83">
        <v>0</v>
      </c>
      <c r="Y12" s="134">
        <v>0</v>
      </c>
      <c r="Z12" s="83">
        <v>3897207</v>
      </c>
      <c r="AA12" s="83">
        <v>1025743</v>
      </c>
      <c r="AB12" s="83">
        <v>26506</v>
      </c>
      <c r="AC12" s="83">
        <v>5678349</v>
      </c>
      <c r="AD12" s="83">
        <v>0</v>
      </c>
      <c r="AE12" s="83">
        <v>389863</v>
      </c>
      <c r="AF12" s="133">
        <v>1634210</v>
      </c>
      <c r="AG12" s="134">
        <v>238665</v>
      </c>
    </row>
    <row r="13" spans="1:33" s="26" customFormat="1" ht="27" customHeight="1">
      <c r="A13" s="147" t="s">
        <v>121</v>
      </c>
      <c r="B13" s="133">
        <v>57710546</v>
      </c>
      <c r="C13" s="83">
        <v>50705711</v>
      </c>
      <c r="D13" s="145">
        <v>7004835</v>
      </c>
      <c r="E13" s="133">
        <v>9994522</v>
      </c>
      <c r="F13" s="83">
        <v>11432388</v>
      </c>
      <c r="G13" s="84">
        <v>0</v>
      </c>
      <c r="H13" s="84">
        <v>0</v>
      </c>
      <c r="I13" s="84">
        <v>9455675</v>
      </c>
      <c r="J13" s="83">
        <v>0</v>
      </c>
      <c r="K13" s="83">
        <v>7357321</v>
      </c>
      <c r="L13" s="83">
        <v>0</v>
      </c>
      <c r="M13" s="83">
        <v>0</v>
      </c>
      <c r="N13" s="83">
        <v>0</v>
      </c>
      <c r="O13" s="145">
        <v>0</v>
      </c>
      <c r="P13" s="83">
        <v>291155</v>
      </c>
      <c r="Q13" s="83">
        <v>0</v>
      </c>
      <c r="R13" s="83">
        <v>0</v>
      </c>
      <c r="S13" s="83">
        <v>6090856</v>
      </c>
      <c r="T13" s="83">
        <v>6805</v>
      </c>
      <c r="U13" s="84">
        <v>0</v>
      </c>
      <c r="V13" s="84">
        <v>0</v>
      </c>
      <c r="W13" s="84">
        <v>0</v>
      </c>
      <c r="X13" s="84">
        <v>0</v>
      </c>
      <c r="Y13" s="145">
        <v>0</v>
      </c>
      <c r="Z13" s="84">
        <v>4318924</v>
      </c>
      <c r="AA13" s="84">
        <v>1090416</v>
      </c>
      <c r="AB13" s="84">
        <v>25852</v>
      </c>
      <c r="AC13" s="84">
        <v>4999440</v>
      </c>
      <c r="AD13" s="84">
        <v>0</v>
      </c>
      <c r="AE13" s="83">
        <v>437461</v>
      </c>
      <c r="AF13" s="133">
        <v>2031173</v>
      </c>
      <c r="AG13" s="134">
        <v>178558</v>
      </c>
    </row>
    <row r="14" spans="1:33" s="28" customFormat="1" ht="27" customHeight="1">
      <c r="A14" s="147" t="s">
        <v>126</v>
      </c>
      <c r="B14" s="133">
        <v>62006008</v>
      </c>
      <c r="C14" s="83">
        <v>54500833</v>
      </c>
      <c r="D14" s="145">
        <v>7505175</v>
      </c>
      <c r="E14" s="133">
        <v>12106279</v>
      </c>
      <c r="F14" s="83">
        <v>12764271</v>
      </c>
      <c r="G14" s="84">
        <v>0</v>
      </c>
      <c r="H14" s="84">
        <v>0</v>
      </c>
      <c r="I14" s="84">
        <v>9223844</v>
      </c>
      <c r="J14" s="83">
        <v>0</v>
      </c>
      <c r="K14" s="83">
        <v>7608606</v>
      </c>
      <c r="L14" s="83">
        <v>0</v>
      </c>
      <c r="M14" s="83">
        <v>0</v>
      </c>
      <c r="N14" s="83">
        <v>0</v>
      </c>
      <c r="O14" s="145">
        <v>0</v>
      </c>
      <c r="P14" s="83">
        <v>271448</v>
      </c>
      <c r="Q14" s="83">
        <v>0</v>
      </c>
      <c r="R14" s="83">
        <v>0</v>
      </c>
      <c r="S14" s="83">
        <v>6603422</v>
      </c>
      <c r="T14" s="83">
        <v>199</v>
      </c>
      <c r="U14" s="84">
        <v>0</v>
      </c>
      <c r="V14" s="84">
        <v>0</v>
      </c>
      <c r="W14" s="84">
        <v>0</v>
      </c>
      <c r="X14" s="84">
        <v>0</v>
      </c>
      <c r="Y14" s="145">
        <v>0</v>
      </c>
      <c r="Z14" s="84">
        <v>4673844</v>
      </c>
      <c r="AA14" s="84">
        <v>1138624</v>
      </c>
      <c r="AB14" s="84">
        <v>25131</v>
      </c>
      <c r="AC14" s="84">
        <v>5511104</v>
      </c>
      <c r="AD14" s="84">
        <v>0</v>
      </c>
      <c r="AE14" s="83">
        <v>507086</v>
      </c>
      <c r="AF14" s="133">
        <v>1449130</v>
      </c>
      <c r="AG14" s="134">
        <v>123020</v>
      </c>
    </row>
    <row r="15" spans="1:33" s="173" customFormat="1" ht="27" customHeight="1">
      <c r="A15" s="169" t="s">
        <v>234</v>
      </c>
      <c r="B15" s="170">
        <f>C15+D15</f>
        <v>53154767</v>
      </c>
      <c r="C15" s="170">
        <f>E15+F15+G15+H15+I15+K15+L15+M15+N15+Z15+AA15+AB15+AC15+AF15</f>
        <v>45877567</v>
      </c>
      <c r="D15" s="171">
        <f>P15+Q15+S15+T15+AE15+AG15</f>
        <v>7277200</v>
      </c>
      <c r="E15" s="172">
        <v>7195069</v>
      </c>
      <c r="F15" s="170">
        <v>9311209</v>
      </c>
      <c r="G15" s="84">
        <v>0</v>
      </c>
      <c r="H15" s="84">
        <v>0</v>
      </c>
      <c r="I15" s="171">
        <v>9423238</v>
      </c>
      <c r="J15" s="83">
        <v>0</v>
      </c>
      <c r="K15" s="170">
        <v>7882748</v>
      </c>
      <c r="L15" s="83">
        <v>0</v>
      </c>
      <c r="M15" s="83">
        <v>0</v>
      </c>
      <c r="N15" s="83">
        <v>0</v>
      </c>
      <c r="O15" s="145">
        <v>0</v>
      </c>
      <c r="P15" s="172">
        <v>267749</v>
      </c>
      <c r="Q15" s="83">
        <v>0</v>
      </c>
      <c r="R15" s="83">
        <v>0</v>
      </c>
      <c r="S15" s="170">
        <v>6186578</v>
      </c>
      <c r="T15" s="170">
        <v>232</v>
      </c>
      <c r="U15" s="84">
        <v>0</v>
      </c>
      <c r="V15" s="84">
        <v>0</v>
      </c>
      <c r="W15" s="84">
        <v>0</v>
      </c>
      <c r="X15" s="84">
        <v>0</v>
      </c>
      <c r="Y15" s="145">
        <v>0</v>
      </c>
      <c r="Z15" s="171">
        <v>4835811</v>
      </c>
      <c r="AA15" s="171">
        <v>1108745</v>
      </c>
      <c r="AB15" s="171">
        <v>21441</v>
      </c>
      <c r="AC15" s="171">
        <v>4855467</v>
      </c>
      <c r="AD15" s="84">
        <v>0</v>
      </c>
      <c r="AE15" s="200">
        <v>746980</v>
      </c>
      <c r="AF15" s="170">
        <v>1243839</v>
      </c>
      <c r="AG15" s="200">
        <v>75661</v>
      </c>
    </row>
    <row r="16" spans="1:34" s="173" customFormat="1" ht="27" customHeight="1">
      <c r="A16" s="169" t="s">
        <v>247</v>
      </c>
      <c r="B16" s="170">
        <v>60387730</v>
      </c>
      <c r="C16" s="170">
        <v>53222078</v>
      </c>
      <c r="D16" s="171">
        <v>7165652</v>
      </c>
      <c r="E16" s="172">
        <v>10289588</v>
      </c>
      <c r="F16" s="170">
        <v>11637521</v>
      </c>
      <c r="G16" s="84">
        <v>0</v>
      </c>
      <c r="H16" s="84">
        <v>0</v>
      </c>
      <c r="I16" s="170">
        <v>481523</v>
      </c>
      <c r="J16" s="170">
        <v>8441306</v>
      </c>
      <c r="K16" s="83">
        <v>8900030</v>
      </c>
      <c r="L16" s="83">
        <v>0</v>
      </c>
      <c r="M16" s="83">
        <v>0</v>
      </c>
      <c r="N16" s="83">
        <v>0</v>
      </c>
      <c r="O16" s="145">
        <v>0</v>
      </c>
      <c r="P16" s="83">
        <v>275860</v>
      </c>
      <c r="Q16" s="170">
        <v>121682</v>
      </c>
      <c r="R16" s="170">
        <v>446279</v>
      </c>
      <c r="S16" s="170">
        <v>6151396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145">
        <v>0</v>
      </c>
      <c r="Z16" s="171">
        <v>4942619</v>
      </c>
      <c r="AA16" s="171">
        <v>1157897</v>
      </c>
      <c r="AB16" s="171">
        <v>20993</v>
      </c>
      <c r="AC16" s="84">
        <v>5272735</v>
      </c>
      <c r="AD16" s="84">
        <v>0</v>
      </c>
      <c r="AE16" s="200">
        <v>0</v>
      </c>
      <c r="AF16" s="172">
        <v>2077866</v>
      </c>
      <c r="AG16" s="200">
        <v>170435</v>
      </c>
      <c r="AH16" s="171"/>
    </row>
    <row r="17" spans="1:33" s="28" customFormat="1" ht="11.25" customHeight="1">
      <c r="A17" s="146"/>
      <c r="B17" s="83"/>
      <c r="C17" s="83"/>
      <c r="D17" s="84"/>
      <c r="E17" s="83"/>
      <c r="F17" s="83"/>
      <c r="G17" s="84"/>
      <c r="H17" s="84"/>
      <c r="I17" s="84"/>
      <c r="J17" s="84"/>
      <c r="K17" s="83"/>
      <c r="L17" s="83"/>
      <c r="M17" s="83"/>
      <c r="N17" s="83"/>
      <c r="O17" s="84"/>
      <c r="P17" s="83"/>
      <c r="Q17" s="83"/>
      <c r="R17" s="83"/>
      <c r="S17" s="83"/>
      <c r="T17" s="83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3"/>
      <c r="AF17" s="83"/>
      <c r="AG17" s="83"/>
    </row>
    <row r="18" spans="1:18" s="31" customFormat="1" ht="19.5" customHeight="1">
      <c r="A18" s="255" t="s">
        <v>110</v>
      </c>
      <c r="B18" s="255"/>
      <c r="C18" s="255"/>
      <c r="D18" s="46"/>
      <c r="O18" s="16"/>
      <c r="P18" s="16"/>
      <c r="Q18" s="16"/>
      <c r="R18" s="16"/>
    </row>
    <row r="19" spans="2:33" ht="13.5">
      <c r="B19" s="79"/>
      <c r="C19" s="79"/>
      <c r="D19" s="81"/>
      <c r="E19" s="16"/>
      <c r="F19" s="16"/>
      <c r="G19" s="29"/>
      <c r="H19" s="29"/>
      <c r="I19" s="29"/>
      <c r="J19" s="29"/>
      <c r="K19" s="16"/>
      <c r="L19" s="16"/>
      <c r="M19" s="16"/>
      <c r="N19" s="16"/>
      <c r="O19" s="29"/>
      <c r="P19" s="16"/>
      <c r="Q19" s="16"/>
      <c r="R19" s="16"/>
      <c r="S19" s="16"/>
      <c r="T19" s="16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16"/>
      <c r="AF19" s="16"/>
      <c r="AG19" s="16"/>
    </row>
    <row r="20" spans="2:33" ht="13.5">
      <c r="B20" s="79"/>
      <c r="C20" s="79"/>
      <c r="D20" s="81"/>
      <c r="E20" s="16"/>
      <c r="F20" s="16"/>
      <c r="G20" s="29"/>
      <c r="H20" s="29"/>
      <c r="I20" s="29"/>
      <c r="J20" s="29"/>
      <c r="K20" s="16"/>
      <c r="L20" s="16"/>
      <c r="M20" s="16"/>
      <c r="N20" s="16"/>
      <c r="O20" s="29"/>
      <c r="P20" s="16"/>
      <c r="Q20" s="16"/>
      <c r="R20" s="16"/>
      <c r="S20" s="16"/>
      <c r="T20" s="16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16"/>
      <c r="AF20" s="16"/>
      <c r="AG20" s="16"/>
    </row>
  </sheetData>
  <sheetProtection/>
  <mergeCells count="14">
    <mergeCell ref="A2:D2"/>
    <mergeCell ref="A5:A7"/>
    <mergeCell ref="B5:B7"/>
    <mergeCell ref="Z5:AE5"/>
    <mergeCell ref="A18:C18"/>
    <mergeCell ref="AF5:AG5"/>
    <mergeCell ref="C6:C7"/>
    <mergeCell ref="D6:D7"/>
    <mergeCell ref="E6:O6"/>
    <mergeCell ref="P6:Y6"/>
    <mergeCell ref="Z6:AC6"/>
    <mergeCell ref="AD6:AE6"/>
    <mergeCell ref="AF6:AF7"/>
    <mergeCell ref="AG6:AG7"/>
  </mergeCells>
  <printOptions/>
  <pageMargins left="0.4" right="0.2" top="1" bottom="1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20"/>
  <sheetViews>
    <sheetView zoomScalePageLayoutView="0" workbookViewId="0" topLeftCell="A4">
      <selection activeCell="A15" sqref="A15"/>
    </sheetView>
  </sheetViews>
  <sheetFormatPr defaultColWidth="8.88671875" defaultRowHeight="13.5"/>
  <cols>
    <col min="1" max="1" width="8.6640625" style="18" customWidth="1"/>
    <col min="2" max="8" width="11.99609375" style="18" customWidth="1"/>
    <col min="9" max="9" width="12.6640625" style="18" customWidth="1"/>
    <col min="10" max="10" width="11.99609375" style="18" customWidth="1"/>
    <col min="11" max="11" width="10.4453125" style="18" customWidth="1"/>
    <col min="12" max="13" width="10.77734375" style="18" customWidth="1"/>
    <col min="14" max="16384" width="8.88671875" style="18" customWidth="1"/>
  </cols>
  <sheetData>
    <row r="1" ht="16.5" customHeight="1"/>
    <row r="2" spans="1:4" s="5" customFormat="1" ht="18.75">
      <c r="A2" s="251" t="s">
        <v>119</v>
      </c>
      <c r="B2" s="251"/>
      <c r="C2" s="251"/>
      <c r="D2" s="251"/>
    </row>
    <row r="3" ht="15" customHeight="1"/>
    <row r="4" s="26" customFormat="1" ht="20.25" customHeight="1">
      <c r="A4" s="36" t="s">
        <v>0</v>
      </c>
    </row>
    <row r="5" spans="1:13" s="26" customFormat="1" ht="19.5" customHeight="1">
      <c r="A5" s="260" t="s">
        <v>99</v>
      </c>
      <c r="B5" s="256" t="s">
        <v>3</v>
      </c>
      <c r="C5" s="256"/>
      <c r="D5" s="259"/>
      <c r="E5" s="256" t="s">
        <v>4</v>
      </c>
      <c r="F5" s="256"/>
      <c r="G5" s="256"/>
      <c r="H5" s="257" t="s">
        <v>5</v>
      </c>
      <c r="I5" s="256"/>
      <c r="J5" s="259"/>
      <c r="K5" s="256" t="s">
        <v>6</v>
      </c>
      <c r="L5" s="256"/>
      <c r="M5" s="256"/>
    </row>
    <row r="6" spans="1:13" s="26" customFormat="1" ht="19.5" customHeight="1">
      <c r="A6" s="260"/>
      <c r="B6" s="27" t="s">
        <v>2</v>
      </c>
      <c r="C6" s="27" t="s">
        <v>7</v>
      </c>
      <c r="D6" s="25" t="s">
        <v>8</v>
      </c>
      <c r="E6" s="27" t="s">
        <v>2</v>
      </c>
      <c r="F6" s="27" t="s">
        <v>7</v>
      </c>
      <c r="G6" s="27" t="s">
        <v>8</v>
      </c>
      <c r="H6" s="20" t="s">
        <v>2</v>
      </c>
      <c r="I6" s="27" t="s">
        <v>7</v>
      </c>
      <c r="J6" s="25" t="s">
        <v>8</v>
      </c>
      <c r="K6" s="27" t="s">
        <v>2</v>
      </c>
      <c r="L6" s="27" t="s">
        <v>7</v>
      </c>
      <c r="M6" s="27" t="s">
        <v>8</v>
      </c>
    </row>
    <row r="7" spans="1:13" s="26" customFormat="1" ht="27" customHeight="1">
      <c r="A7" s="147" t="s">
        <v>63</v>
      </c>
      <c r="B7" s="83">
        <v>77610654</v>
      </c>
      <c r="C7" s="83">
        <v>75737654</v>
      </c>
      <c r="D7" s="83">
        <v>1873000</v>
      </c>
      <c r="E7" s="133">
        <v>79072601</v>
      </c>
      <c r="F7" s="83">
        <v>77184610</v>
      </c>
      <c r="G7" s="134">
        <v>1887991</v>
      </c>
      <c r="H7" s="83">
        <v>62779593</v>
      </c>
      <c r="I7" s="83">
        <v>62197626</v>
      </c>
      <c r="J7" s="83">
        <v>581967</v>
      </c>
      <c r="K7" s="133">
        <v>16293008</v>
      </c>
      <c r="L7" s="83">
        <v>14986984</v>
      </c>
      <c r="M7" s="134">
        <v>1306024</v>
      </c>
    </row>
    <row r="8" spans="1:13" s="26" customFormat="1" ht="27" customHeight="1">
      <c r="A8" s="147" t="s">
        <v>83</v>
      </c>
      <c r="B8" s="83">
        <v>82231432</v>
      </c>
      <c r="C8" s="83">
        <v>80735432</v>
      </c>
      <c r="D8" s="83">
        <v>1496000</v>
      </c>
      <c r="E8" s="133">
        <v>83492103</v>
      </c>
      <c r="F8" s="83">
        <v>81971014</v>
      </c>
      <c r="G8" s="134">
        <v>1521089</v>
      </c>
      <c r="H8" s="83">
        <v>68684017</v>
      </c>
      <c r="I8" s="83">
        <v>68612572</v>
      </c>
      <c r="J8" s="83">
        <v>71445</v>
      </c>
      <c r="K8" s="133">
        <v>14808086</v>
      </c>
      <c r="L8" s="83">
        <v>13358442</v>
      </c>
      <c r="M8" s="134">
        <v>1449644</v>
      </c>
    </row>
    <row r="9" spans="1:13" s="26" customFormat="1" ht="27" customHeight="1">
      <c r="A9" s="147" t="s">
        <v>85</v>
      </c>
      <c r="B9" s="83">
        <v>93072538</v>
      </c>
      <c r="C9" s="83">
        <v>91155060</v>
      </c>
      <c r="D9" s="83">
        <v>1917478</v>
      </c>
      <c r="E9" s="133">
        <v>95805157</v>
      </c>
      <c r="F9" s="83">
        <v>93887998</v>
      </c>
      <c r="G9" s="134">
        <v>1917159</v>
      </c>
      <c r="H9" s="83">
        <v>74906256</v>
      </c>
      <c r="I9" s="83">
        <v>74549073</v>
      </c>
      <c r="J9" s="83">
        <v>357183</v>
      </c>
      <c r="K9" s="133">
        <v>20898901</v>
      </c>
      <c r="L9" s="83">
        <v>19338925</v>
      </c>
      <c r="M9" s="134">
        <v>1559976</v>
      </c>
    </row>
    <row r="10" spans="1:13" s="26" customFormat="1" ht="27" customHeight="1">
      <c r="A10" s="147" t="s">
        <v>93</v>
      </c>
      <c r="B10" s="83">
        <v>110578789</v>
      </c>
      <c r="C10" s="83">
        <v>108520151</v>
      </c>
      <c r="D10" s="83">
        <v>2058638</v>
      </c>
      <c r="E10" s="133">
        <v>112719929</v>
      </c>
      <c r="F10" s="83">
        <v>110693696</v>
      </c>
      <c r="G10" s="134">
        <v>2026233</v>
      </c>
      <c r="H10" s="83">
        <v>89794667</v>
      </c>
      <c r="I10" s="83">
        <v>89554258</v>
      </c>
      <c r="J10" s="83">
        <v>240409</v>
      </c>
      <c r="K10" s="133">
        <v>22925262</v>
      </c>
      <c r="L10" s="83">
        <v>21139438</v>
      </c>
      <c r="M10" s="134">
        <v>1785824</v>
      </c>
    </row>
    <row r="11" spans="1:13" s="26" customFormat="1" ht="27" customHeight="1">
      <c r="A11" s="147" t="s">
        <v>120</v>
      </c>
      <c r="B11" s="83">
        <v>120633034</v>
      </c>
      <c r="C11" s="83">
        <v>118287688</v>
      </c>
      <c r="D11" s="83">
        <v>2345346</v>
      </c>
      <c r="E11" s="133">
        <v>120931459</v>
      </c>
      <c r="F11" s="83">
        <v>118546653</v>
      </c>
      <c r="G11" s="134">
        <v>2384806</v>
      </c>
      <c r="H11" s="83">
        <v>95464184</v>
      </c>
      <c r="I11" s="83">
        <v>95057676</v>
      </c>
      <c r="J11" s="83">
        <v>406508</v>
      </c>
      <c r="K11" s="133">
        <v>25467274</v>
      </c>
      <c r="L11" s="83">
        <v>23488977</v>
      </c>
      <c r="M11" s="134">
        <v>1978297</v>
      </c>
    </row>
    <row r="12" spans="1:46" s="26" customFormat="1" ht="27" customHeight="1">
      <c r="A12" s="147" t="s">
        <v>121</v>
      </c>
      <c r="B12" s="83">
        <v>141127330</v>
      </c>
      <c r="C12" s="83">
        <v>137055330</v>
      </c>
      <c r="D12" s="83">
        <v>4072000</v>
      </c>
      <c r="E12" s="133">
        <v>146173071.022</v>
      </c>
      <c r="F12" s="83">
        <v>142063166.022</v>
      </c>
      <c r="G12" s="134">
        <v>4109905</v>
      </c>
      <c r="H12" s="83">
        <v>113146339</v>
      </c>
      <c r="I12" s="83">
        <v>111632257</v>
      </c>
      <c r="J12" s="83">
        <v>1514082</v>
      </c>
      <c r="K12" s="133">
        <v>33026732.022000015</v>
      </c>
      <c r="L12" s="83">
        <v>30430909.022000015</v>
      </c>
      <c r="M12" s="134">
        <v>2595823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</row>
    <row r="13" spans="1:46" s="28" customFormat="1" ht="27" customHeight="1">
      <c r="A13" s="147" t="s">
        <v>126</v>
      </c>
      <c r="B13" s="83">
        <v>171654198</v>
      </c>
      <c r="C13" s="83">
        <v>167487777</v>
      </c>
      <c r="D13" s="134">
        <v>4166421</v>
      </c>
      <c r="E13" s="83">
        <v>178068756</v>
      </c>
      <c r="F13" s="83">
        <v>173798804</v>
      </c>
      <c r="G13" s="134">
        <v>4269952</v>
      </c>
      <c r="H13" s="83">
        <v>129452393</v>
      </c>
      <c r="I13" s="83">
        <v>128108929</v>
      </c>
      <c r="J13" s="134">
        <v>1343464</v>
      </c>
      <c r="K13" s="83">
        <v>48616363</v>
      </c>
      <c r="L13" s="83">
        <v>45689875</v>
      </c>
      <c r="M13" s="134">
        <v>2926488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46" s="28" customFormat="1" ht="27" customHeight="1">
      <c r="A14" s="147" t="s">
        <v>234</v>
      </c>
      <c r="B14" s="83">
        <v>205988636</v>
      </c>
      <c r="C14" s="83">
        <v>200099577</v>
      </c>
      <c r="D14" s="83">
        <v>5889059</v>
      </c>
      <c r="E14" s="133">
        <v>212867944</v>
      </c>
      <c r="F14" s="83">
        <v>206291824</v>
      </c>
      <c r="G14" s="134">
        <v>6576120</v>
      </c>
      <c r="H14" s="83">
        <v>171960986</v>
      </c>
      <c r="I14" s="83">
        <v>168470025</v>
      </c>
      <c r="J14" s="83">
        <v>3490961</v>
      </c>
      <c r="K14" s="133">
        <v>40906958</v>
      </c>
      <c r="L14" s="83">
        <v>37821799</v>
      </c>
      <c r="M14" s="134">
        <v>3085159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</row>
    <row r="15" spans="1:46" s="28" customFormat="1" ht="27" customHeight="1">
      <c r="A15" s="147" t="s">
        <v>247</v>
      </c>
      <c r="B15" s="83">
        <v>193516789</v>
      </c>
      <c r="C15" s="83">
        <v>188043789</v>
      </c>
      <c r="D15" s="83">
        <v>5473000</v>
      </c>
      <c r="E15" s="133">
        <v>195522354</v>
      </c>
      <c r="F15" s="83">
        <v>189979831</v>
      </c>
      <c r="G15" s="134">
        <v>5542523</v>
      </c>
      <c r="H15" s="83">
        <v>166169169</v>
      </c>
      <c r="I15" s="83">
        <v>164347739</v>
      </c>
      <c r="J15" s="83">
        <v>1821430</v>
      </c>
      <c r="K15" s="133">
        <v>29353185</v>
      </c>
      <c r="L15" s="83">
        <v>25632092</v>
      </c>
      <c r="M15" s="134">
        <v>3721093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46" s="28" customFormat="1" ht="10.5" customHeight="1">
      <c r="A16" s="14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46" s="26" customFormat="1" ht="19.5" customHeight="1">
      <c r="A17" s="36" t="s">
        <v>123</v>
      </c>
      <c r="B17" s="30"/>
      <c r="C17" s="30"/>
      <c r="D17" s="30"/>
      <c r="E17" s="30"/>
      <c r="F17" s="30"/>
      <c r="G17" s="30"/>
      <c r="H17" s="30"/>
      <c r="I17" s="30"/>
      <c r="J17" s="30"/>
      <c r="K17" s="79"/>
      <c r="L17" s="7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</row>
    <row r="18" spans="1:46" ht="15" customHeight="1">
      <c r="A18" s="262" t="s">
        <v>54</v>
      </c>
      <c r="B18" s="262"/>
      <c r="C18" s="262"/>
      <c r="D18" s="37"/>
      <c r="E18" s="10"/>
      <c r="F18" s="10"/>
      <c r="G18" s="10"/>
      <c r="H18" s="37" t="s">
        <v>1</v>
      </c>
      <c r="I18" s="10"/>
      <c r="J18" s="38"/>
      <c r="K18" s="37" t="s">
        <v>1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ht="13.5">
      <c r="A19" s="17" t="s">
        <v>1</v>
      </c>
      <c r="B19" s="38"/>
      <c r="C19" s="38"/>
      <c r="D19" s="38"/>
      <c r="E19" s="38"/>
      <c r="F19" s="37" t="s">
        <v>1</v>
      </c>
      <c r="G19" s="38"/>
      <c r="H19" s="38"/>
      <c r="I19" s="10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2:13" ht="13.5">
      <c r="B20" s="79"/>
      <c r="C20" s="16"/>
      <c r="D20" s="16"/>
      <c r="E20" s="79"/>
      <c r="F20" s="16"/>
      <c r="G20" s="16"/>
      <c r="H20" s="79"/>
      <c r="I20" s="16"/>
      <c r="J20" s="16"/>
      <c r="K20" s="79"/>
      <c r="L20" s="79"/>
      <c r="M20" s="79"/>
    </row>
  </sheetData>
  <sheetProtection/>
  <mergeCells count="7">
    <mergeCell ref="K5:M5"/>
    <mergeCell ref="A18:C18"/>
    <mergeCell ref="A2:D2"/>
    <mergeCell ref="A5:A6"/>
    <mergeCell ref="B5:D5"/>
    <mergeCell ref="E5:G5"/>
    <mergeCell ref="H5:J5"/>
  </mergeCells>
  <printOptions/>
  <pageMargins left="0.36" right="0.16" top="0.72" bottom="0.74" header="0.5" footer="0.5"/>
  <pageSetup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O72"/>
  <sheetViews>
    <sheetView zoomScalePageLayoutView="0" workbookViewId="0" topLeftCell="A7">
      <selection activeCell="A16" sqref="A16"/>
    </sheetView>
  </sheetViews>
  <sheetFormatPr defaultColWidth="8.88671875" defaultRowHeight="13.5"/>
  <cols>
    <col min="1" max="1" width="8.6640625" style="15" customWidth="1"/>
    <col min="2" max="2" width="17.4453125" style="15" customWidth="1"/>
    <col min="3" max="3" width="13.21484375" style="15" customWidth="1"/>
    <col min="4" max="4" width="11.4453125" style="15" customWidth="1"/>
    <col min="5" max="5" width="10.88671875" style="15" customWidth="1"/>
    <col min="6" max="7" width="9.99609375" style="15" customWidth="1"/>
    <col min="8" max="8" width="10.88671875" style="15" customWidth="1"/>
    <col min="9" max="9" width="9.3359375" style="15" customWidth="1"/>
    <col min="10" max="10" width="10.88671875" style="15" customWidth="1"/>
    <col min="11" max="11" width="9.88671875" style="15" customWidth="1"/>
    <col min="12" max="13" width="11.4453125" style="15" customWidth="1"/>
    <col min="14" max="14" width="10.88671875" style="15" customWidth="1"/>
    <col min="15" max="15" width="12.21484375" style="51" customWidth="1"/>
    <col min="16" max="16" width="8.10546875" style="15" customWidth="1"/>
    <col min="17" max="17" width="9.21484375" style="15" customWidth="1"/>
    <col min="18" max="18" width="8.99609375" style="15" customWidth="1"/>
    <col min="19" max="24" width="11.4453125" style="15" customWidth="1"/>
    <col min="25" max="25" width="10.88671875" style="15" customWidth="1"/>
    <col min="26" max="26" width="9.6640625" style="15" customWidth="1"/>
    <col min="27" max="27" width="9.21484375" style="15" customWidth="1"/>
    <col min="28" max="16384" width="8.88671875" style="15" customWidth="1"/>
  </cols>
  <sheetData>
    <row r="1" ht="19.5" customHeight="1"/>
    <row r="2" spans="1:15" ht="24.75" customHeight="1">
      <c r="A2" s="270" t="s">
        <v>231</v>
      </c>
      <c r="B2" s="270"/>
      <c r="C2" s="270"/>
      <c r="D2" s="270"/>
      <c r="E2" s="85"/>
      <c r="F2" s="85"/>
      <c r="G2" s="49"/>
      <c r="H2" s="49"/>
      <c r="I2" s="49"/>
      <c r="J2" s="49"/>
      <c r="K2" s="49"/>
      <c r="L2" s="49"/>
      <c r="M2" s="49"/>
      <c r="N2" s="49"/>
      <c r="O2" s="50"/>
    </row>
    <row r="3" spans="1:15" ht="14.25" customHeight="1">
      <c r="A3" s="85"/>
      <c r="B3" s="85"/>
      <c r="C3" s="85"/>
      <c r="D3" s="85"/>
      <c r="E3" s="85"/>
      <c r="F3" s="85"/>
      <c r="G3" s="49"/>
      <c r="H3" s="49"/>
      <c r="I3" s="49"/>
      <c r="J3" s="49"/>
      <c r="K3" s="49"/>
      <c r="L3" s="49"/>
      <c r="M3" s="49"/>
      <c r="N3" s="49"/>
      <c r="O3" s="50"/>
    </row>
    <row r="4" ht="21.75" customHeight="1">
      <c r="A4" s="8" t="s">
        <v>81</v>
      </c>
    </row>
    <row r="5" spans="1:27" s="8" customFormat="1" ht="20.25" customHeight="1">
      <c r="A5" s="253" t="s">
        <v>100</v>
      </c>
      <c r="B5" s="271" t="s">
        <v>66</v>
      </c>
      <c r="C5" s="247" t="s">
        <v>67</v>
      </c>
      <c r="D5" s="274"/>
      <c r="E5" s="35" t="s">
        <v>43</v>
      </c>
      <c r="F5" s="33"/>
      <c r="G5" s="34"/>
      <c r="H5" s="34"/>
      <c r="I5" s="34"/>
      <c r="J5" s="34"/>
      <c r="K5" s="34"/>
      <c r="L5" s="34"/>
      <c r="M5" s="34"/>
      <c r="N5" s="34"/>
      <c r="O5" s="52"/>
      <c r="P5" s="34"/>
      <c r="Q5" s="34"/>
      <c r="R5" s="34"/>
      <c r="S5" s="34"/>
      <c r="T5" s="34"/>
      <c r="U5" s="34"/>
      <c r="V5" s="35"/>
      <c r="W5" s="247" t="s">
        <v>113</v>
      </c>
      <c r="X5" s="247" t="s">
        <v>114</v>
      </c>
      <c r="Y5" s="248" t="s">
        <v>115</v>
      </c>
      <c r="Z5" s="247" t="s">
        <v>68</v>
      </c>
      <c r="AA5" s="264" t="s">
        <v>116</v>
      </c>
    </row>
    <row r="6" spans="1:27" s="8" customFormat="1" ht="19.5" customHeight="1">
      <c r="A6" s="253"/>
      <c r="B6" s="272"/>
      <c r="C6" s="253"/>
      <c r="D6" s="275"/>
      <c r="E6" s="53" t="s">
        <v>69</v>
      </c>
      <c r="F6" s="54"/>
      <c r="G6" s="54"/>
      <c r="H6" s="54"/>
      <c r="I6" s="54"/>
      <c r="J6" s="54"/>
      <c r="K6" s="54"/>
      <c r="L6" s="53" t="s">
        <v>52</v>
      </c>
      <c r="M6" s="55"/>
      <c r="N6" s="55"/>
      <c r="O6" s="56"/>
      <c r="P6" s="55"/>
      <c r="Q6" s="55"/>
      <c r="R6" s="55"/>
      <c r="S6" s="55"/>
      <c r="T6" s="55"/>
      <c r="U6" s="55"/>
      <c r="V6" s="57"/>
      <c r="W6" s="253"/>
      <c r="X6" s="253"/>
      <c r="Y6" s="263"/>
      <c r="Z6" s="253"/>
      <c r="AA6" s="265"/>
    </row>
    <row r="7" spans="1:27" s="8" customFormat="1" ht="42" customHeight="1">
      <c r="A7" s="253"/>
      <c r="B7" s="273"/>
      <c r="C7" s="253"/>
      <c r="D7" s="276"/>
      <c r="E7" s="58"/>
      <c r="F7" s="32" t="s">
        <v>79</v>
      </c>
      <c r="G7" s="32" t="s">
        <v>86</v>
      </c>
      <c r="H7" s="32" t="s">
        <v>87</v>
      </c>
      <c r="I7" s="32" t="s">
        <v>70</v>
      </c>
      <c r="J7" s="32" t="s">
        <v>76</v>
      </c>
      <c r="K7" s="47" t="s">
        <v>71</v>
      </c>
      <c r="L7" s="58"/>
      <c r="M7" s="32" t="s">
        <v>77</v>
      </c>
      <c r="N7" s="47" t="s">
        <v>72</v>
      </c>
      <c r="O7" s="59" t="s">
        <v>73</v>
      </c>
      <c r="P7" s="32" t="s">
        <v>80</v>
      </c>
      <c r="Q7" s="32" t="s">
        <v>74</v>
      </c>
      <c r="R7" s="32" t="s">
        <v>75</v>
      </c>
      <c r="S7" s="48" t="s">
        <v>239</v>
      </c>
      <c r="T7" s="32" t="s">
        <v>240</v>
      </c>
      <c r="U7" s="32" t="s">
        <v>241</v>
      </c>
      <c r="V7" s="32" t="s">
        <v>242</v>
      </c>
      <c r="W7" s="253"/>
      <c r="X7" s="253"/>
      <c r="Y7" s="263"/>
      <c r="Z7" s="253"/>
      <c r="AA7" s="266"/>
    </row>
    <row r="8" spans="1:85" s="62" customFormat="1" ht="28.5" customHeight="1">
      <c r="A8" s="126" t="s">
        <v>63</v>
      </c>
      <c r="B8" s="143">
        <v>68956</v>
      </c>
      <c r="C8" s="143">
        <v>8250</v>
      </c>
      <c r="D8" s="10">
        <v>14497</v>
      </c>
      <c r="E8" s="10">
        <v>5872</v>
      </c>
      <c r="F8" s="10">
        <v>40</v>
      </c>
      <c r="G8" s="267">
        <v>3534</v>
      </c>
      <c r="H8" s="267"/>
      <c r="I8" s="10">
        <v>0</v>
      </c>
      <c r="J8" s="10">
        <v>1881</v>
      </c>
      <c r="K8" s="10">
        <v>417</v>
      </c>
      <c r="L8" s="86">
        <v>8625</v>
      </c>
      <c r="M8" s="10">
        <v>80</v>
      </c>
      <c r="N8" s="10">
        <v>5775</v>
      </c>
      <c r="O8" s="10">
        <v>282</v>
      </c>
      <c r="P8" s="10">
        <v>0</v>
      </c>
      <c r="Q8" s="10">
        <v>0</v>
      </c>
      <c r="R8" s="10">
        <v>0</v>
      </c>
      <c r="S8" s="10">
        <v>0</v>
      </c>
      <c r="T8" s="10">
        <v>590</v>
      </c>
      <c r="U8" s="10">
        <v>1142</v>
      </c>
      <c r="V8" s="140">
        <v>756</v>
      </c>
      <c r="W8" s="143">
        <v>1445</v>
      </c>
      <c r="X8" s="143">
        <v>24476</v>
      </c>
      <c r="Y8" s="140">
        <v>0</v>
      </c>
      <c r="Z8" s="143">
        <v>20288</v>
      </c>
      <c r="AA8" s="140">
        <v>0</v>
      </c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</row>
    <row r="9" spans="1:85" s="62" customFormat="1" ht="28.5" customHeight="1">
      <c r="A9" s="126" t="s">
        <v>83</v>
      </c>
      <c r="B9" s="143">
        <v>73500</v>
      </c>
      <c r="C9" s="143">
        <v>8602</v>
      </c>
      <c r="D9" s="10">
        <v>17193</v>
      </c>
      <c r="E9" s="10">
        <v>5977</v>
      </c>
      <c r="F9" s="10">
        <v>41</v>
      </c>
      <c r="G9" s="267">
        <v>3647</v>
      </c>
      <c r="H9" s="267"/>
      <c r="I9" s="10">
        <v>0</v>
      </c>
      <c r="J9" s="10">
        <v>1851</v>
      </c>
      <c r="K9" s="10">
        <v>438</v>
      </c>
      <c r="L9" s="86">
        <v>11216</v>
      </c>
      <c r="M9" s="10">
        <v>180</v>
      </c>
      <c r="N9" s="10">
        <v>7221</v>
      </c>
      <c r="O9" s="10">
        <v>547</v>
      </c>
      <c r="P9" s="10">
        <v>0</v>
      </c>
      <c r="Q9" s="10">
        <v>0</v>
      </c>
      <c r="R9" s="10">
        <v>0</v>
      </c>
      <c r="S9" s="10">
        <v>0</v>
      </c>
      <c r="T9" s="10">
        <v>957</v>
      </c>
      <c r="U9" s="10">
        <v>1203</v>
      </c>
      <c r="V9" s="140">
        <v>1108</v>
      </c>
      <c r="W9" s="143">
        <v>1470</v>
      </c>
      <c r="X9" s="143">
        <v>26389</v>
      </c>
      <c r="Y9" s="140">
        <v>0</v>
      </c>
      <c r="Z9" s="143">
        <v>19846</v>
      </c>
      <c r="AA9" s="140">
        <v>0</v>
      </c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</row>
    <row r="10" spans="1:85" s="62" customFormat="1" ht="28.5" customHeight="1">
      <c r="A10" s="126" t="s">
        <v>85</v>
      </c>
      <c r="B10" s="143">
        <v>85114</v>
      </c>
      <c r="C10" s="143">
        <v>8962</v>
      </c>
      <c r="D10" s="10">
        <v>16097</v>
      </c>
      <c r="E10" s="10">
        <v>5485</v>
      </c>
      <c r="F10" s="10">
        <v>38</v>
      </c>
      <c r="G10" s="267">
        <v>3130</v>
      </c>
      <c r="H10" s="267"/>
      <c r="I10" s="10">
        <v>0</v>
      </c>
      <c r="J10" s="10">
        <v>1940</v>
      </c>
      <c r="K10" s="10">
        <v>377</v>
      </c>
      <c r="L10" s="86">
        <v>10612</v>
      </c>
      <c r="M10" s="10">
        <v>57</v>
      </c>
      <c r="N10" s="10">
        <v>6998</v>
      </c>
      <c r="O10" s="10">
        <v>320</v>
      </c>
      <c r="P10" s="10">
        <v>0</v>
      </c>
      <c r="Q10" s="10">
        <v>0</v>
      </c>
      <c r="R10" s="10">
        <v>0</v>
      </c>
      <c r="S10" s="10">
        <v>0</v>
      </c>
      <c r="T10" s="10">
        <v>708</v>
      </c>
      <c r="U10" s="10">
        <v>1791</v>
      </c>
      <c r="V10" s="140">
        <v>738</v>
      </c>
      <c r="W10" s="143">
        <v>1818</v>
      </c>
      <c r="X10" s="143">
        <v>32922</v>
      </c>
      <c r="Y10" s="140">
        <v>0</v>
      </c>
      <c r="Z10" s="143">
        <v>25315</v>
      </c>
      <c r="AA10" s="140">
        <v>0</v>
      </c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</row>
    <row r="11" spans="1:85" s="62" customFormat="1" ht="28.5" customHeight="1">
      <c r="A11" s="126" t="s">
        <v>93</v>
      </c>
      <c r="B11" s="143">
        <v>108520</v>
      </c>
      <c r="C11" s="143">
        <v>5892</v>
      </c>
      <c r="D11" s="10">
        <v>28942</v>
      </c>
      <c r="E11" s="10">
        <v>6130</v>
      </c>
      <c r="F11" s="10">
        <v>35</v>
      </c>
      <c r="G11" s="10">
        <v>303</v>
      </c>
      <c r="H11" s="10">
        <v>3089</v>
      </c>
      <c r="I11" s="10">
        <v>0</v>
      </c>
      <c r="J11" s="10">
        <v>2316</v>
      </c>
      <c r="K11" s="10">
        <v>387</v>
      </c>
      <c r="L11" s="86">
        <v>22812</v>
      </c>
      <c r="M11" s="10">
        <v>667</v>
      </c>
      <c r="N11" s="10">
        <v>8922</v>
      </c>
      <c r="O11" s="10">
        <v>10417</v>
      </c>
      <c r="P11" s="10">
        <v>0</v>
      </c>
      <c r="Q11" s="10">
        <v>0</v>
      </c>
      <c r="R11" s="10">
        <v>0</v>
      </c>
      <c r="S11" s="10">
        <v>0</v>
      </c>
      <c r="T11" s="10">
        <v>605</v>
      </c>
      <c r="U11" s="10">
        <v>1384</v>
      </c>
      <c r="V11" s="140">
        <v>817</v>
      </c>
      <c r="W11" s="143">
        <v>5378</v>
      </c>
      <c r="X11" s="143">
        <v>41291</v>
      </c>
      <c r="Y11" s="140">
        <v>0</v>
      </c>
      <c r="Z11" s="143">
        <v>27017</v>
      </c>
      <c r="AA11" s="140">
        <v>0</v>
      </c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</row>
    <row r="12" spans="1:85" s="62" customFormat="1" ht="28.5" customHeight="1">
      <c r="A12" s="126" t="s">
        <v>120</v>
      </c>
      <c r="B12" s="143">
        <v>103720</v>
      </c>
      <c r="C12" s="143">
        <v>6245</v>
      </c>
      <c r="D12" s="10">
        <v>15880</v>
      </c>
      <c r="E12" s="10">
        <v>6092</v>
      </c>
      <c r="F12" s="10">
        <v>60</v>
      </c>
      <c r="G12" s="78">
        <v>287</v>
      </c>
      <c r="H12" s="78">
        <v>3033</v>
      </c>
      <c r="I12" s="10">
        <v>0</v>
      </c>
      <c r="J12" s="10">
        <v>2221</v>
      </c>
      <c r="K12" s="10">
        <v>491</v>
      </c>
      <c r="L12" s="86">
        <v>9788</v>
      </c>
      <c r="M12" s="10">
        <v>346</v>
      </c>
      <c r="N12" s="10">
        <v>6293</v>
      </c>
      <c r="O12" s="10">
        <v>279</v>
      </c>
      <c r="P12" s="10">
        <v>0</v>
      </c>
      <c r="Q12" s="10">
        <v>0</v>
      </c>
      <c r="R12" s="10">
        <v>0</v>
      </c>
      <c r="S12" s="10">
        <v>0</v>
      </c>
      <c r="T12" s="10">
        <v>505</v>
      </c>
      <c r="U12" s="10">
        <v>1497</v>
      </c>
      <c r="V12" s="140">
        <v>868</v>
      </c>
      <c r="W12" s="143">
        <v>5661</v>
      </c>
      <c r="X12" s="143">
        <v>39275</v>
      </c>
      <c r="Y12" s="140">
        <v>0</v>
      </c>
      <c r="Z12" s="143">
        <v>36659</v>
      </c>
      <c r="AA12" s="140">
        <v>0</v>
      </c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</row>
    <row r="13" spans="1:93" s="8" customFormat="1" ht="28.5" customHeight="1">
      <c r="A13" s="126" t="s">
        <v>243</v>
      </c>
      <c r="B13" s="143">
        <v>122100</v>
      </c>
      <c r="C13" s="143">
        <v>6797</v>
      </c>
      <c r="D13" s="10">
        <v>18418</v>
      </c>
      <c r="E13" s="10">
        <v>5909</v>
      </c>
      <c r="F13" s="10">
        <v>63</v>
      </c>
      <c r="G13" s="10">
        <v>270</v>
      </c>
      <c r="H13" s="10">
        <v>3051</v>
      </c>
      <c r="I13" s="10">
        <v>0</v>
      </c>
      <c r="J13" s="10">
        <v>1969</v>
      </c>
      <c r="K13" s="10">
        <v>556</v>
      </c>
      <c r="L13" s="86">
        <v>12509</v>
      </c>
      <c r="M13" s="10">
        <v>953</v>
      </c>
      <c r="N13" s="10">
        <v>7729</v>
      </c>
      <c r="O13" s="10">
        <v>804</v>
      </c>
      <c r="P13" s="10">
        <v>0</v>
      </c>
      <c r="Q13" s="10">
        <v>0</v>
      </c>
      <c r="R13" s="10">
        <v>0</v>
      </c>
      <c r="S13" s="10">
        <v>0</v>
      </c>
      <c r="T13" s="10">
        <v>714</v>
      </c>
      <c r="U13" s="10">
        <v>1433</v>
      </c>
      <c r="V13" s="140">
        <v>876</v>
      </c>
      <c r="W13" s="143">
        <v>5978</v>
      </c>
      <c r="X13" s="143">
        <v>45078</v>
      </c>
      <c r="Y13" s="140">
        <v>0</v>
      </c>
      <c r="Z13" s="143">
        <v>45829</v>
      </c>
      <c r="AA13" s="140">
        <v>0</v>
      </c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</row>
    <row r="14" spans="1:93" s="148" customFormat="1" ht="28.5" customHeight="1">
      <c r="A14" s="126" t="s">
        <v>244</v>
      </c>
      <c r="B14" s="143">
        <v>150700</v>
      </c>
      <c r="C14" s="143">
        <v>7396</v>
      </c>
      <c r="D14" s="10">
        <v>24823</v>
      </c>
      <c r="E14" s="10">
        <v>6806</v>
      </c>
      <c r="F14" s="10">
        <v>43</v>
      </c>
      <c r="G14" s="10">
        <v>318</v>
      </c>
      <c r="H14" s="10">
        <v>2984</v>
      </c>
      <c r="I14" s="10">
        <v>0</v>
      </c>
      <c r="J14" s="10">
        <v>2092</v>
      </c>
      <c r="K14" s="10">
        <v>1369</v>
      </c>
      <c r="L14" s="86">
        <v>18017</v>
      </c>
      <c r="M14" s="10">
        <v>103</v>
      </c>
      <c r="N14" s="10">
        <v>11694</v>
      </c>
      <c r="O14" s="10">
        <v>1845</v>
      </c>
      <c r="P14" s="10">
        <v>0</v>
      </c>
      <c r="Q14" s="10">
        <v>0</v>
      </c>
      <c r="R14" s="10">
        <v>0</v>
      </c>
      <c r="S14" s="10">
        <v>0</v>
      </c>
      <c r="T14" s="10">
        <v>2018</v>
      </c>
      <c r="U14" s="10">
        <v>1465</v>
      </c>
      <c r="V14" s="140">
        <v>892</v>
      </c>
      <c r="W14" s="143">
        <v>11227</v>
      </c>
      <c r="X14" s="143">
        <v>44659</v>
      </c>
      <c r="Y14" s="140">
        <v>0</v>
      </c>
      <c r="Z14" s="143">
        <v>62595</v>
      </c>
      <c r="AA14" s="140">
        <v>0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3" s="195" customFormat="1" ht="28.5" customHeight="1">
      <c r="A15" s="193" t="s">
        <v>235</v>
      </c>
      <c r="B15" s="164">
        <v>179050</v>
      </c>
      <c r="C15" s="165">
        <v>6704</v>
      </c>
      <c r="D15" s="164">
        <v>32405</v>
      </c>
      <c r="E15" s="164">
        <v>6417</v>
      </c>
      <c r="F15" s="164">
        <v>37</v>
      </c>
      <c r="G15" s="164">
        <v>359</v>
      </c>
      <c r="H15" s="164">
        <v>2393</v>
      </c>
      <c r="I15" s="10">
        <v>0</v>
      </c>
      <c r="J15" s="164">
        <v>1908</v>
      </c>
      <c r="K15" s="194">
        <v>1720</v>
      </c>
      <c r="L15" s="164">
        <v>25988</v>
      </c>
      <c r="M15" s="164">
        <v>119</v>
      </c>
      <c r="N15" s="164">
        <v>21775</v>
      </c>
      <c r="O15" s="164">
        <v>2755</v>
      </c>
      <c r="P15" s="164">
        <v>0</v>
      </c>
      <c r="Q15" s="164">
        <v>0</v>
      </c>
      <c r="R15" s="164">
        <v>0</v>
      </c>
      <c r="S15" s="164">
        <v>0</v>
      </c>
      <c r="T15" s="164">
        <v>505</v>
      </c>
      <c r="U15" s="164">
        <v>617</v>
      </c>
      <c r="V15" s="164">
        <v>217</v>
      </c>
      <c r="W15" s="165">
        <v>7073</v>
      </c>
      <c r="X15" s="165">
        <v>37924</v>
      </c>
      <c r="Y15" s="140">
        <v>0</v>
      </c>
      <c r="Z15" s="165">
        <v>94944</v>
      </c>
      <c r="AA15" s="140">
        <v>0</v>
      </c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</row>
    <row r="16" spans="1:93" s="195" customFormat="1" ht="28.5" customHeight="1">
      <c r="A16" s="193" t="s">
        <v>247</v>
      </c>
      <c r="B16" s="164">
        <v>166735</v>
      </c>
      <c r="C16" s="165">
        <v>6886</v>
      </c>
      <c r="D16" s="164">
        <v>24959</v>
      </c>
      <c r="E16" s="164">
        <v>5728</v>
      </c>
      <c r="F16" s="164">
        <v>38</v>
      </c>
      <c r="G16" s="164">
        <v>322</v>
      </c>
      <c r="H16" s="164">
        <v>2408</v>
      </c>
      <c r="I16" s="10">
        <v>7</v>
      </c>
      <c r="J16" s="164">
        <v>1992</v>
      </c>
      <c r="K16" s="194">
        <v>961</v>
      </c>
      <c r="L16" s="164">
        <v>19231</v>
      </c>
      <c r="M16" s="164">
        <v>49</v>
      </c>
      <c r="N16" s="164">
        <v>13522</v>
      </c>
      <c r="O16" s="164">
        <v>3006</v>
      </c>
      <c r="P16" s="164">
        <v>0</v>
      </c>
      <c r="Q16" s="164">
        <v>0</v>
      </c>
      <c r="R16" s="164">
        <v>0</v>
      </c>
      <c r="S16" s="164">
        <v>0</v>
      </c>
      <c r="T16" s="164">
        <v>2014</v>
      </c>
      <c r="U16" s="164">
        <v>433</v>
      </c>
      <c r="V16" s="164">
        <v>207</v>
      </c>
      <c r="W16" s="165">
        <v>5721</v>
      </c>
      <c r="X16" s="165">
        <v>37926</v>
      </c>
      <c r="Y16" s="140">
        <v>0</v>
      </c>
      <c r="Z16" s="165">
        <v>91243</v>
      </c>
      <c r="AA16" s="140">
        <v>0</v>
      </c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</row>
    <row r="17" spans="1:93" s="148" customFormat="1" ht="10.5" customHeight="1">
      <c r="A17" s="14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</row>
    <row r="18" spans="1:15" s="8" customFormat="1" ht="21.75" customHeight="1">
      <c r="A18" s="268" t="s">
        <v>245</v>
      </c>
      <c r="B18" s="269"/>
      <c r="C18" s="269"/>
      <c r="D18" s="269"/>
      <c r="E18" s="269"/>
      <c r="O18" s="63"/>
    </row>
    <row r="19" s="8" customFormat="1" ht="13.5">
      <c r="O19" s="63"/>
    </row>
    <row r="20" spans="2:27" s="8" customFormat="1" ht="13.5">
      <c r="B20" s="90"/>
      <c r="C20" s="60"/>
      <c r="D20" s="90"/>
      <c r="E20" s="90"/>
      <c r="F20" s="60"/>
      <c r="G20" s="60"/>
      <c r="H20" s="60"/>
      <c r="I20" s="60"/>
      <c r="J20" s="60"/>
      <c r="K20" s="60"/>
      <c r="L20" s="9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="8" customFormat="1" ht="13.5">
      <c r="O21" s="63"/>
    </row>
    <row r="22" s="8" customFormat="1" ht="13.5">
      <c r="O22" s="63"/>
    </row>
    <row r="23" s="8" customFormat="1" ht="13.5">
      <c r="O23" s="63"/>
    </row>
    <row r="24" s="8" customFormat="1" ht="13.5">
      <c r="O24" s="63"/>
    </row>
    <row r="25" s="8" customFormat="1" ht="13.5">
      <c r="O25" s="63"/>
    </row>
    <row r="26" s="8" customFormat="1" ht="13.5">
      <c r="O26" s="63"/>
    </row>
    <row r="27" s="8" customFormat="1" ht="13.5">
      <c r="O27" s="63"/>
    </row>
    <row r="28" s="8" customFormat="1" ht="13.5">
      <c r="O28" s="63"/>
    </row>
    <row r="29" s="8" customFormat="1" ht="13.5">
      <c r="O29" s="63"/>
    </row>
    <row r="30" s="8" customFormat="1" ht="13.5">
      <c r="O30" s="63"/>
    </row>
    <row r="31" s="8" customFormat="1" ht="13.5">
      <c r="O31" s="63"/>
    </row>
    <row r="32" s="8" customFormat="1" ht="13.5">
      <c r="O32" s="63"/>
    </row>
    <row r="33" s="8" customFormat="1" ht="13.5">
      <c r="O33" s="63"/>
    </row>
    <row r="34" s="8" customFormat="1" ht="13.5">
      <c r="O34" s="63"/>
    </row>
    <row r="35" s="8" customFormat="1" ht="13.5">
      <c r="O35" s="63"/>
    </row>
    <row r="36" s="8" customFormat="1" ht="13.5">
      <c r="O36" s="63"/>
    </row>
    <row r="37" s="8" customFormat="1" ht="13.5">
      <c r="O37" s="63"/>
    </row>
    <row r="38" s="8" customFormat="1" ht="13.5">
      <c r="O38" s="63"/>
    </row>
    <row r="39" s="8" customFormat="1" ht="13.5">
      <c r="O39" s="63"/>
    </row>
    <row r="40" s="8" customFormat="1" ht="13.5">
      <c r="O40" s="63"/>
    </row>
    <row r="41" s="8" customFormat="1" ht="13.5">
      <c r="O41" s="63"/>
    </row>
    <row r="42" s="8" customFormat="1" ht="13.5">
      <c r="O42" s="63"/>
    </row>
    <row r="43" s="8" customFormat="1" ht="13.5">
      <c r="O43" s="63"/>
    </row>
    <row r="44" s="8" customFormat="1" ht="13.5">
      <c r="O44" s="63"/>
    </row>
    <row r="45" s="8" customFormat="1" ht="13.5">
      <c r="O45" s="63"/>
    </row>
    <row r="46" s="8" customFormat="1" ht="13.5">
      <c r="O46" s="63"/>
    </row>
    <row r="47" s="8" customFormat="1" ht="13.5">
      <c r="O47" s="63"/>
    </row>
    <row r="48" s="8" customFormat="1" ht="13.5">
      <c r="O48" s="63"/>
    </row>
    <row r="49" s="8" customFormat="1" ht="13.5">
      <c r="O49" s="63"/>
    </row>
    <row r="50" s="8" customFormat="1" ht="13.5">
      <c r="O50" s="63"/>
    </row>
    <row r="51" s="8" customFormat="1" ht="13.5">
      <c r="O51" s="63"/>
    </row>
    <row r="52" s="8" customFormat="1" ht="13.5">
      <c r="O52" s="63"/>
    </row>
    <row r="53" s="8" customFormat="1" ht="13.5">
      <c r="O53" s="63"/>
    </row>
    <row r="54" s="8" customFormat="1" ht="13.5">
      <c r="O54" s="63"/>
    </row>
    <row r="55" s="8" customFormat="1" ht="13.5">
      <c r="O55" s="63"/>
    </row>
    <row r="56" s="8" customFormat="1" ht="13.5">
      <c r="O56" s="63"/>
    </row>
    <row r="57" s="8" customFormat="1" ht="13.5">
      <c r="O57" s="63"/>
    </row>
    <row r="58" s="8" customFormat="1" ht="13.5">
      <c r="O58" s="63"/>
    </row>
    <row r="59" s="8" customFormat="1" ht="13.5">
      <c r="O59" s="63"/>
    </row>
    <row r="60" s="8" customFormat="1" ht="13.5">
      <c r="O60" s="63"/>
    </row>
    <row r="61" s="8" customFormat="1" ht="13.5">
      <c r="O61" s="63"/>
    </row>
    <row r="62" s="8" customFormat="1" ht="13.5">
      <c r="O62" s="63"/>
    </row>
    <row r="63" s="8" customFormat="1" ht="13.5">
      <c r="O63" s="63"/>
    </row>
    <row r="64" s="8" customFormat="1" ht="13.5">
      <c r="O64" s="63"/>
    </row>
    <row r="65" s="8" customFormat="1" ht="13.5">
      <c r="O65" s="63"/>
    </row>
    <row r="66" s="8" customFormat="1" ht="13.5">
      <c r="O66" s="63"/>
    </row>
    <row r="67" s="8" customFormat="1" ht="13.5">
      <c r="O67" s="63"/>
    </row>
    <row r="68" s="8" customFormat="1" ht="13.5">
      <c r="O68" s="63"/>
    </row>
    <row r="69" s="8" customFormat="1" ht="13.5">
      <c r="O69" s="63"/>
    </row>
    <row r="70" s="8" customFormat="1" ht="13.5">
      <c r="O70" s="63"/>
    </row>
    <row r="71" s="8" customFormat="1" ht="13.5">
      <c r="O71" s="63"/>
    </row>
    <row r="72" s="8" customFormat="1" ht="13.5">
      <c r="O72" s="63"/>
    </row>
  </sheetData>
  <sheetProtection/>
  <mergeCells count="14">
    <mergeCell ref="A18:E18"/>
    <mergeCell ref="X5:X7"/>
    <mergeCell ref="G9:H9"/>
    <mergeCell ref="A2:D2"/>
    <mergeCell ref="A5:A7"/>
    <mergeCell ref="B5:B7"/>
    <mergeCell ref="C5:C7"/>
    <mergeCell ref="D5:D7"/>
    <mergeCell ref="Y5:Y7"/>
    <mergeCell ref="Z5:Z7"/>
    <mergeCell ref="AA5:AA7"/>
    <mergeCell ref="G8:H8"/>
    <mergeCell ref="W5:W7"/>
    <mergeCell ref="G10:H10"/>
  </mergeCells>
  <printOptions/>
  <pageMargins left="0.22" right="0.17" top="0.47" bottom="0.21" header="0.5118110236220472" footer="0.17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7"/>
  <sheetViews>
    <sheetView zoomScalePageLayoutView="0" workbookViewId="0" topLeftCell="A4">
      <selection activeCell="A16" sqref="A16"/>
    </sheetView>
  </sheetViews>
  <sheetFormatPr defaultColWidth="8.88671875" defaultRowHeight="13.5"/>
  <cols>
    <col min="1" max="1" width="23.88671875" style="18" customWidth="1"/>
    <col min="2" max="2" width="13.77734375" style="18" customWidth="1"/>
    <col min="3" max="3" width="13.99609375" style="18" customWidth="1"/>
    <col min="4" max="6" width="13.77734375" style="18" customWidth="1"/>
    <col min="7" max="16384" width="8.88671875" style="18" customWidth="1"/>
  </cols>
  <sheetData>
    <row r="1" ht="14.25" customHeight="1"/>
    <row r="2" spans="1:4" s="15" customFormat="1" ht="21.75" customHeight="1">
      <c r="A2" s="251" t="s">
        <v>230</v>
      </c>
      <c r="B2" s="251"/>
      <c r="C2" s="251"/>
      <c r="D2" s="251"/>
    </row>
    <row r="3" s="15" customFormat="1" ht="16.5" customHeight="1"/>
    <row r="4" spans="1:5" s="15" customFormat="1" ht="16.5" customHeight="1">
      <c r="A4" s="39" t="s">
        <v>82</v>
      </c>
      <c r="E4" s="14" t="s">
        <v>1</v>
      </c>
    </row>
    <row r="5" spans="1:6" s="8" customFormat="1" ht="15" customHeight="1">
      <c r="A5" s="247" t="s">
        <v>99</v>
      </c>
      <c r="B5" s="253" t="s">
        <v>95</v>
      </c>
      <c r="C5" s="253"/>
      <c r="D5" s="253" t="s">
        <v>96</v>
      </c>
      <c r="E5" s="253"/>
      <c r="F5" s="247" t="s">
        <v>49</v>
      </c>
    </row>
    <row r="6" spans="1:6" s="8" customFormat="1" ht="15" customHeight="1">
      <c r="A6" s="247"/>
      <c r="B6" s="277" t="s">
        <v>97</v>
      </c>
      <c r="C6" s="253" t="s">
        <v>50</v>
      </c>
      <c r="D6" s="277" t="s">
        <v>98</v>
      </c>
      <c r="E6" s="253" t="s">
        <v>50</v>
      </c>
      <c r="F6" s="247"/>
    </row>
    <row r="7" spans="1:6" s="8" customFormat="1" ht="15.75" customHeight="1">
      <c r="A7" s="247"/>
      <c r="B7" s="273"/>
      <c r="C7" s="253"/>
      <c r="D7" s="273"/>
      <c r="E7" s="253"/>
      <c r="F7" s="247"/>
    </row>
    <row r="8" spans="1:6" s="15" customFormat="1" ht="15" customHeight="1">
      <c r="A8" s="174" t="s">
        <v>63</v>
      </c>
      <c r="B8" s="65">
        <v>75738</v>
      </c>
      <c r="C8" s="175">
        <v>100</v>
      </c>
      <c r="D8" s="65">
        <v>77185</v>
      </c>
      <c r="E8" s="175">
        <v>100</v>
      </c>
      <c r="F8" s="176">
        <v>101.91187926640876</v>
      </c>
    </row>
    <row r="9" spans="1:6" s="15" customFormat="1" ht="15" customHeight="1">
      <c r="A9" s="174" t="s">
        <v>83</v>
      </c>
      <c r="B9" s="65">
        <v>80735</v>
      </c>
      <c r="C9" s="175">
        <v>100</v>
      </c>
      <c r="D9" s="65">
        <v>81971</v>
      </c>
      <c r="E9" s="175">
        <v>100</v>
      </c>
      <c r="F9" s="176">
        <v>101.53093453892363</v>
      </c>
    </row>
    <row r="10" spans="1:6" s="15" customFormat="1" ht="15" customHeight="1">
      <c r="A10" s="174" t="s">
        <v>85</v>
      </c>
      <c r="B10" s="65">
        <v>91155</v>
      </c>
      <c r="C10" s="175">
        <v>100</v>
      </c>
      <c r="D10" s="65">
        <v>93888</v>
      </c>
      <c r="E10" s="175">
        <v>100</v>
      </c>
      <c r="F10" s="176">
        <v>102.99818989633043</v>
      </c>
    </row>
    <row r="11" spans="1:6" s="15" customFormat="1" ht="15" customHeight="1">
      <c r="A11" s="174" t="s">
        <v>93</v>
      </c>
      <c r="B11" s="65">
        <v>108520</v>
      </c>
      <c r="C11" s="175">
        <v>100</v>
      </c>
      <c r="D11" s="65">
        <v>110694</v>
      </c>
      <c r="E11" s="175">
        <v>100</v>
      </c>
      <c r="F11" s="176">
        <v>102.00331736085515</v>
      </c>
    </row>
    <row r="12" spans="1:6" s="15" customFormat="1" ht="15" customHeight="1">
      <c r="A12" s="174" t="s">
        <v>120</v>
      </c>
      <c r="B12" s="65">
        <v>118287</v>
      </c>
      <c r="C12" s="175">
        <v>100</v>
      </c>
      <c r="D12" s="65">
        <v>118547</v>
      </c>
      <c r="E12" s="175">
        <v>100</v>
      </c>
      <c r="F12" s="176">
        <v>100.21980437410704</v>
      </c>
    </row>
    <row r="13" spans="1:6" s="15" customFormat="1" ht="15" customHeight="1">
      <c r="A13" s="174" t="s">
        <v>121</v>
      </c>
      <c r="B13" s="65">
        <v>137055</v>
      </c>
      <c r="C13" s="66">
        <v>100</v>
      </c>
      <c r="D13" s="66">
        <v>142063</v>
      </c>
      <c r="E13" s="66">
        <v>100</v>
      </c>
      <c r="F13" s="176">
        <f>D13/B13*100</f>
        <v>103.6540075152311</v>
      </c>
    </row>
    <row r="14" spans="1:6" s="15" customFormat="1" ht="15" customHeight="1">
      <c r="A14" s="174" t="s">
        <v>126</v>
      </c>
      <c r="B14" s="65">
        <v>167487</v>
      </c>
      <c r="C14" s="66">
        <v>100</v>
      </c>
      <c r="D14" s="66">
        <v>173798</v>
      </c>
      <c r="E14" s="66">
        <v>100</v>
      </c>
      <c r="F14" s="176">
        <v>103.7</v>
      </c>
    </row>
    <row r="15" spans="1:6" s="15" customFormat="1" ht="15" customHeight="1">
      <c r="A15" s="174" t="s">
        <v>234</v>
      </c>
      <c r="B15" s="65">
        <v>200099</v>
      </c>
      <c r="C15" s="66">
        <v>100</v>
      </c>
      <c r="D15" s="65">
        <v>206291</v>
      </c>
      <c r="E15" s="66">
        <v>100</v>
      </c>
      <c r="F15" s="176">
        <v>103.1</v>
      </c>
    </row>
    <row r="16" spans="1:6" s="15" customFormat="1" ht="15" customHeight="1">
      <c r="A16" s="174" t="s">
        <v>297</v>
      </c>
      <c r="B16" s="65">
        <v>188044</v>
      </c>
      <c r="C16" s="66">
        <v>100</v>
      </c>
      <c r="D16" s="65">
        <v>189980</v>
      </c>
      <c r="E16" s="66">
        <v>100</v>
      </c>
      <c r="F16" s="176">
        <v>101.0295462764034</v>
      </c>
    </row>
    <row r="17" spans="1:6" s="15" customFormat="1" ht="10.5" customHeight="1">
      <c r="A17" s="177"/>
      <c r="B17" s="65"/>
      <c r="C17" s="175"/>
      <c r="D17" s="65"/>
      <c r="E17" s="175"/>
      <c r="F17" s="176"/>
    </row>
    <row r="18" spans="1:6" s="150" customFormat="1" ht="15" customHeight="1">
      <c r="A18" s="178" t="s">
        <v>233</v>
      </c>
      <c r="B18" s="243">
        <v>6886</v>
      </c>
      <c r="C18" s="244">
        <v>3.661908914934803</v>
      </c>
      <c r="D18" s="245">
        <v>7166</v>
      </c>
      <c r="E18" s="180">
        <v>3.771975997473418</v>
      </c>
      <c r="F18" s="181">
        <v>104.0662213186175</v>
      </c>
    </row>
    <row r="19" spans="1:6" s="150" customFormat="1" ht="15" customHeight="1">
      <c r="A19" s="178" t="s">
        <v>9</v>
      </c>
      <c r="B19" s="179">
        <v>46268</v>
      </c>
      <c r="C19" s="180">
        <v>24.60487970900428</v>
      </c>
      <c r="D19" s="179">
        <v>46698</v>
      </c>
      <c r="E19" s="180">
        <v>24.580482156016423</v>
      </c>
      <c r="F19" s="181">
        <v>100.92936802973978</v>
      </c>
    </row>
    <row r="20" spans="1:6" s="76" customFormat="1" ht="15" customHeight="1">
      <c r="A20" s="182" t="s">
        <v>10</v>
      </c>
      <c r="B20" s="75">
        <v>5728</v>
      </c>
      <c r="C20" s="183">
        <v>3.0460955946480612</v>
      </c>
      <c r="D20" s="75">
        <v>5679</v>
      </c>
      <c r="E20" s="183">
        <v>2.9892620275818507</v>
      </c>
      <c r="F20" s="176">
        <v>99.1445530726257</v>
      </c>
    </row>
    <row r="21" spans="1:6" s="76" customFormat="1" ht="15" customHeight="1">
      <c r="A21" s="182" t="s">
        <v>161</v>
      </c>
      <c r="B21" s="75">
        <v>38</v>
      </c>
      <c r="C21" s="183">
        <v>0.020208036417008784</v>
      </c>
      <c r="D21" s="74">
        <v>38</v>
      </c>
      <c r="E21" s="183">
        <v>0.020002105484787872</v>
      </c>
      <c r="F21" s="176">
        <v>100</v>
      </c>
    </row>
    <row r="22" spans="1:6" s="76" customFormat="1" ht="15" customHeight="1">
      <c r="A22" s="182" t="s">
        <v>162</v>
      </c>
      <c r="B22" s="75">
        <v>322</v>
      </c>
      <c r="C22" s="183">
        <v>0.17123651911254814</v>
      </c>
      <c r="D22" s="74">
        <v>382</v>
      </c>
      <c r="E22" s="183">
        <v>0.20107379724181493</v>
      </c>
      <c r="F22" s="176">
        <v>118.6335403726708</v>
      </c>
    </row>
    <row r="23" spans="1:6" s="76" customFormat="1" ht="15" customHeight="1">
      <c r="A23" s="182" t="s">
        <v>163</v>
      </c>
      <c r="B23" s="75">
        <v>2408</v>
      </c>
      <c r="C23" s="183">
        <v>1.2805513603199252</v>
      </c>
      <c r="D23" s="75">
        <v>2353</v>
      </c>
      <c r="E23" s="183">
        <v>1.2385514264659436</v>
      </c>
      <c r="F23" s="176">
        <v>97.71594684385381</v>
      </c>
    </row>
    <row r="24" spans="1:6" s="76" customFormat="1" ht="15" customHeight="1">
      <c r="A24" s="182" t="s">
        <v>164</v>
      </c>
      <c r="B24" s="75">
        <v>7</v>
      </c>
      <c r="C24" s="183">
        <v>0.003722533024185829</v>
      </c>
      <c r="D24" s="184">
        <v>13</v>
      </c>
      <c r="E24" s="183">
        <v>0.006842825560585324</v>
      </c>
      <c r="F24" s="176">
        <v>185.71428571428572</v>
      </c>
    </row>
    <row r="25" spans="1:6" s="76" customFormat="1" ht="15" customHeight="1">
      <c r="A25" s="182" t="s">
        <v>165</v>
      </c>
      <c r="B25" s="75">
        <v>1992</v>
      </c>
      <c r="C25" s="183">
        <v>1.0593265405968815</v>
      </c>
      <c r="D25" s="75">
        <v>1938</v>
      </c>
      <c r="E25" s="183">
        <v>1.0201073797241815</v>
      </c>
      <c r="F25" s="176">
        <v>97.28915662650603</v>
      </c>
    </row>
    <row r="26" spans="1:6" s="76" customFormat="1" ht="15" customHeight="1">
      <c r="A26" s="182" t="s">
        <v>166</v>
      </c>
      <c r="B26" s="75">
        <v>961</v>
      </c>
      <c r="C26" s="183">
        <v>0.5110506051775117</v>
      </c>
      <c r="D26" s="75">
        <v>955</v>
      </c>
      <c r="E26" s="183">
        <v>0.5026844931045373</v>
      </c>
      <c r="F26" s="176">
        <v>99.37565036420395</v>
      </c>
    </row>
    <row r="27" spans="1:6" s="76" customFormat="1" ht="15" customHeight="1">
      <c r="A27" s="182" t="s">
        <v>11</v>
      </c>
      <c r="B27" s="75">
        <v>40540</v>
      </c>
      <c r="C27" s="183">
        <v>21.558784114356218</v>
      </c>
      <c r="D27" s="75">
        <v>41019</v>
      </c>
      <c r="E27" s="183">
        <v>21.59122012843457</v>
      </c>
      <c r="F27" s="176">
        <v>101.18154908732116</v>
      </c>
    </row>
    <row r="28" spans="1:6" s="76" customFormat="1" ht="15" customHeight="1">
      <c r="A28" s="182" t="s">
        <v>167</v>
      </c>
      <c r="B28" s="75">
        <v>49</v>
      </c>
      <c r="C28" s="183">
        <v>0.0260577311693008</v>
      </c>
      <c r="D28" s="75">
        <v>27</v>
      </c>
      <c r="E28" s="183">
        <v>0.014212022318138751</v>
      </c>
      <c r="F28" s="176">
        <v>55.10204081632652</v>
      </c>
    </row>
    <row r="29" spans="1:6" s="76" customFormat="1" ht="15" customHeight="1">
      <c r="A29" s="182" t="s">
        <v>298</v>
      </c>
      <c r="B29" s="75">
        <v>13522</v>
      </c>
      <c r="C29" s="183">
        <v>7.190870221862969</v>
      </c>
      <c r="D29" s="75">
        <v>13522</v>
      </c>
      <c r="E29" s="183">
        <v>7.117591325402674</v>
      </c>
      <c r="F29" s="176">
        <v>100</v>
      </c>
    </row>
    <row r="30" spans="1:6" s="76" customFormat="1" ht="15" customHeight="1">
      <c r="A30" s="182" t="s">
        <v>168</v>
      </c>
      <c r="B30" s="75">
        <v>24315</v>
      </c>
      <c r="C30" s="183">
        <v>12.930484354725492</v>
      </c>
      <c r="D30" s="75">
        <v>24300</v>
      </c>
      <c r="E30" s="183">
        <v>12.790820086324874</v>
      </c>
      <c r="F30" s="176">
        <v>99.9383096853794</v>
      </c>
    </row>
    <row r="31" spans="1:6" s="76" customFormat="1" ht="15" customHeight="1">
      <c r="A31" s="182" t="s">
        <v>92</v>
      </c>
      <c r="B31" s="75">
        <v>0</v>
      </c>
      <c r="C31" s="183">
        <v>0</v>
      </c>
      <c r="D31" s="184">
        <v>0</v>
      </c>
      <c r="E31" s="183">
        <v>0</v>
      </c>
      <c r="F31" s="246">
        <v>0</v>
      </c>
    </row>
    <row r="32" spans="1:6" s="76" customFormat="1" ht="15" customHeight="1">
      <c r="A32" s="185" t="s">
        <v>169</v>
      </c>
      <c r="B32" s="75">
        <v>0</v>
      </c>
      <c r="C32" s="183">
        <v>0</v>
      </c>
      <c r="D32" s="184">
        <v>0</v>
      </c>
      <c r="E32" s="183">
        <v>0</v>
      </c>
      <c r="F32" s="246">
        <v>0</v>
      </c>
    </row>
    <row r="33" spans="1:6" s="76" customFormat="1" ht="15" customHeight="1">
      <c r="A33" s="185" t="s">
        <v>170</v>
      </c>
      <c r="B33" s="75">
        <v>0</v>
      </c>
      <c r="C33" s="183">
        <v>0</v>
      </c>
      <c r="D33" s="184">
        <v>0</v>
      </c>
      <c r="E33" s="183">
        <v>0</v>
      </c>
      <c r="F33" s="246">
        <v>0</v>
      </c>
    </row>
    <row r="34" spans="1:6" s="76" customFormat="1" ht="15" customHeight="1">
      <c r="A34" s="185" t="s">
        <v>171</v>
      </c>
      <c r="B34" s="75">
        <v>2014</v>
      </c>
      <c r="C34" s="183">
        <v>1.0710259301014655</v>
      </c>
      <c r="D34" s="75">
        <v>2011</v>
      </c>
      <c r="E34" s="183">
        <v>1.058532477102853</v>
      </c>
      <c r="F34" s="176">
        <v>99.85104270109235</v>
      </c>
    </row>
    <row r="35" spans="1:6" s="76" customFormat="1" ht="15" customHeight="1">
      <c r="A35" s="185" t="s">
        <v>172</v>
      </c>
      <c r="B35" s="75">
        <v>433</v>
      </c>
      <c r="C35" s="183">
        <v>0.23026525706749484</v>
      </c>
      <c r="D35" s="75">
        <v>595</v>
      </c>
      <c r="E35" s="183">
        <v>0.31319086219602066</v>
      </c>
      <c r="F35" s="176">
        <v>137.4133949191686</v>
      </c>
    </row>
    <row r="36" spans="1:6" s="76" customFormat="1" ht="15" customHeight="1">
      <c r="A36" s="185" t="s">
        <v>173</v>
      </c>
      <c r="B36" s="75">
        <v>207</v>
      </c>
      <c r="C36" s="183">
        <v>0.11008061942949522</v>
      </c>
      <c r="D36" s="75">
        <v>564</v>
      </c>
      <c r="E36" s="183">
        <v>0.2968733550900095</v>
      </c>
      <c r="F36" s="176">
        <v>272.46376811594206</v>
      </c>
    </row>
    <row r="37" spans="1:6" s="150" customFormat="1" ht="15" customHeight="1">
      <c r="A37" s="178" t="s">
        <v>12</v>
      </c>
      <c r="B37" s="179">
        <v>5721</v>
      </c>
      <c r="C37" s="180">
        <v>3.0423730616238753</v>
      </c>
      <c r="D37" s="179">
        <v>7054</v>
      </c>
      <c r="E37" s="180">
        <v>3.7130224234129905</v>
      </c>
      <c r="F37" s="181">
        <v>123.30012235623143</v>
      </c>
    </row>
    <row r="38" spans="1:6" s="150" customFormat="1" ht="15" customHeight="1">
      <c r="A38" s="178" t="s">
        <v>89</v>
      </c>
      <c r="B38" s="179">
        <v>37926</v>
      </c>
      <c r="C38" s="180">
        <v>20.16868392503882</v>
      </c>
      <c r="D38" s="179">
        <v>37926</v>
      </c>
      <c r="E38" s="180">
        <v>19.963154016212233</v>
      </c>
      <c r="F38" s="181">
        <v>100</v>
      </c>
    </row>
    <row r="39" spans="1:6" s="150" customFormat="1" ht="15" customHeight="1">
      <c r="A39" s="178" t="s">
        <v>91</v>
      </c>
      <c r="B39" s="186">
        <v>91243</v>
      </c>
      <c r="C39" s="180">
        <v>48.522154389398224</v>
      </c>
      <c r="D39" s="179">
        <v>91136</v>
      </c>
      <c r="E39" s="180">
        <v>47.971365406884935</v>
      </c>
      <c r="F39" s="181">
        <v>99.8827307300286</v>
      </c>
    </row>
    <row r="40" spans="1:6" s="150" customFormat="1" ht="15" customHeight="1">
      <c r="A40" s="187" t="s">
        <v>90</v>
      </c>
      <c r="B40" s="188">
        <v>0</v>
      </c>
      <c r="C40" s="189">
        <v>0</v>
      </c>
      <c r="D40" s="190">
        <v>0</v>
      </c>
      <c r="E40" s="189">
        <v>0</v>
      </c>
      <c r="F40" s="191">
        <v>0</v>
      </c>
    </row>
    <row r="41" spans="1:6" s="76" customFormat="1" ht="20.25" customHeight="1">
      <c r="A41" s="74" t="s">
        <v>109</v>
      </c>
      <c r="B41" s="75"/>
      <c r="C41" s="192"/>
      <c r="D41" s="75"/>
      <c r="E41" s="184"/>
      <c r="F41" s="184"/>
    </row>
    <row r="42" s="77" customFormat="1" ht="13.5"/>
    <row r="43" ht="13.5">
      <c r="E43" s="38"/>
    </row>
    <row r="44" ht="13.5">
      <c r="E44" s="38"/>
    </row>
    <row r="45" ht="13.5">
      <c r="E45" s="38"/>
    </row>
    <row r="46" ht="13.5">
      <c r="E46" s="38"/>
    </row>
    <row r="47" ht="13.5">
      <c r="E47" s="38"/>
    </row>
    <row r="48" ht="13.5">
      <c r="E48" s="38"/>
    </row>
    <row r="49" ht="13.5">
      <c r="E49" s="38"/>
    </row>
    <row r="50" ht="13.5">
      <c r="E50" s="38"/>
    </row>
    <row r="51" ht="13.5">
      <c r="E51" s="38"/>
    </row>
    <row r="52" ht="13.5">
      <c r="E52" s="38"/>
    </row>
    <row r="53" ht="13.5">
      <c r="E53" s="38"/>
    </row>
    <row r="54" ht="13.5">
      <c r="E54" s="38"/>
    </row>
    <row r="55" ht="13.5">
      <c r="E55" s="38"/>
    </row>
    <row r="56" ht="13.5">
      <c r="E56" s="38"/>
    </row>
    <row r="57" ht="13.5">
      <c r="E57" s="38"/>
    </row>
    <row r="58" ht="13.5">
      <c r="E58" s="38"/>
    </row>
    <row r="59" ht="13.5">
      <c r="E59" s="38"/>
    </row>
    <row r="60" ht="13.5">
      <c r="E60" s="38"/>
    </row>
    <row r="61" ht="13.5">
      <c r="E61" s="38"/>
    </row>
    <row r="62" ht="13.5">
      <c r="E62" s="38"/>
    </row>
    <row r="63" ht="13.5">
      <c r="E63" s="38"/>
    </row>
    <row r="64" ht="13.5">
      <c r="E64" s="38"/>
    </row>
    <row r="65" ht="13.5">
      <c r="E65" s="38"/>
    </row>
    <row r="66" ht="13.5">
      <c r="E66" s="38"/>
    </row>
    <row r="67" ht="13.5">
      <c r="E67" s="38"/>
    </row>
  </sheetData>
  <sheetProtection/>
  <mergeCells count="9">
    <mergeCell ref="F5:F7"/>
    <mergeCell ref="B6:B7"/>
    <mergeCell ref="C6:C7"/>
    <mergeCell ref="D6:D7"/>
    <mergeCell ref="E6:E7"/>
    <mergeCell ref="A2:D2"/>
    <mergeCell ref="A5:A7"/>
    <mergeCell ref="B5:C5"/>
    <mergeCell ref="D5:E5"/>
  </mergeCells>
  <printOptions/>
  <pageMargins left="0.16" right="0.18" top="0.73" bottom="0.44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N26"/>
  <sheetViews>
    <sheetView zoomScalePageLayoutView="0" workbookViewId="0" topLeftCell="A1">
      <selection activeCell="A7" sqref="A7"/>
    </sheetView>
  </sheetViews>
  <sheetFormatPr defaultColWidth="8.88671875" defaultRowHeight="13.5"/>
  <cols>
    <col min="1" max="1" width="11.3359375" style="91" customWidth="1"/>
    <col min="2" max="2" width="11.5546875" style="91" bestFit="1" customWidth="1"/>
    <col min="3" max="3" width="9.3359375" style="91" customWidth="1"/>
    <col min="4" max="4" width="9.10546875" style="91" customWidth="1"/>
    <col min="5" max="16" width="8.3359375" style="91" customWidth="1"/>
    <col min="17" max="16384" width="8.88671875" style="91" customWidth="1"/>
  </cols>
  <sheetData>
    <row r="1" spans="2:7" ht="25.5" customHeight="1">
      <c r="B1" s="92"/>
      <c r="C1" s="92"/>
      <c r="D1" s="92" t="s">
        <v>108</v>
      </c>
      <c r="E1" s="92"/>
      <c r="F1" s="92"/>
      <c r="G1" s="92"/>
    </row>
    <row r="2" ht="19.5" customHeight="1"/>
    <row r="3" ht="21.75" customHeight="1">
      <c r="A3" s="93" t="s">
        <v>82</v>
      </c>
    </row>
    <row r="4" spans="1:16" s="98" customFormat="1" ht="41.25" customHeight="1">
      <c r="A4" s="96" t="s">
        <v>127</v>
      </c>
      <c r="B4" s="96" t="s">
        <v>128</v>
      </c>
      <c r="C4" s="125" t="s">
        <v>129</v>
      </c>
      <c r="D4" s="95" t="s">
        <v>130</v>
      </c>
      <c r="E4" s="96" t="s">
        <v>131</v>
      </c>
      <c r="F4" s="95" t="s">
        <v>132</v>
      </c>
      <c r="G4" s="96" t="s">
        <v>133</v>
      </c>
      <c r="H4" s="96" t="s">
        <v>134</v>
      </c>
      <c r="I4" s="96" t="s">
        <v>135</v>
      </c>
      <c r="J4" s="95" t="s">
        <v>136</v>
      </c>
      <c r="K4" s="95" t="s">
        <v>137</v>
      </c>
      <c r="L4" s="95" t="s">
        <v>138</v>
      </c>
      <c r="M4" s="95" t="s">
        <v>139</v>
      </c>
      <c r="N4" s="96" t="s">
        <v>140</v>
      </c>
      <c r="O4" s="96" t="s">
        <v>141</v>
      </c>
      <c r="P4" s="97" t="s">
        <v>142</v>
      </c>
    </row>
    <row r="5" spans="1:31" s="101" customFormat="1" ht="27.75" customHeight="1">
      <c r="A5" s="162" t="s">
        <v>175</v>
      </c>
      <c r="B5" s="201">
        <v>150700</v>
      </c>
      <c r="C5" s="99">
        <v>9547</v>
      </c>
      <c r="D5" s="99">
        <v>267</v>
      </c>
      <c r="E5" s="99">
        <v>514</v>
      </c>
      <c r="F5" s="99">
        <v>3463</v>
      </c>
      <c r="G5" s="99">
        <v>4655</v>
      </c>
      <c r="H5" s="124">
        <v>62705</v>
      </c>
      <c r="I5" s="124">
        <v>9384</v>
      </c>
      <c r="J5" s="124">
        <v>394</v>
      </c>
      <c r="K5" s="124">
        <v>1522</v>
      </c>
      <c r="L5" s="124">
        <v>6768</v>
      </c>
      <c r="M5" s="124">
        <v>1330</v>
      </c>
      <c r="N5" s="124">
        <v>0</v>
      </c>
      <c r="O5" s="124">
        <v>8533</v>
      </c>
      <c r="P5" s="124">
        <v>41618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</row>
    <row r="6" spans="1:31" s="160" customFormat="1" ht="27.75" customHeight="1">
      <c r="A6" s="161" t="s">
        <v>236</v>
      </c>
      <c r="B6" s="99">
        <v>179050</v>
      </c>
      <c r="C6" s="99">
        <v>11601</v>
      </c>
      <c r="D6" s="99">
        <v>1345</v>
      </c>
      <c r="E6" s="99">
        <v>207</v>
      </c>
      <c r="F6" s="99">
        <v>1990</v>
      </c>
      <c r="G6" s="99">
        <v>5477</v>
      </c>
      <c r="H6" s="124">
        <v>90290</v>
      </c>
      <c r="I6" s="124">
        <v>7086</v>
      </c>
      <c r="J6" s="124">
        <v>397</v>
      </c>
      <c r="K6" s="124">
        <v>5334</v>
      </c>
      <c r="L6" s="124">
        <v>4698</v>
      </c>
      <c r="M6" s="124">
        <v>4456</v>
      </c>
      <c r="N6" s="124">
        <v>0</v>
      </c>
      <c r="O6" s="124">
        <v>4086</v>
      </c>
      <c r="P6" s="124">
        <v>42083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</row>
    <row r="7" spans="1:31" s="160" customFormat="1" ht="27.75" customHeight="1">
      <c r="A7" s="161" t="s">
        <v>247</v>
      </c>
      <c r="B7" s="99">
        <v>166735</v>
      </c>
      <c r="C7" s="99">
        <v>8808</v>
      </c>
      <c r="D7" s="99">
        <v>345</v>
      </c>
      <c r="E7" s="99">
        <v>200</v>
      </c>
      <c r="F7" s="99">
        <v>2386</v>
      </c>
      <c r="G7" s="99">
        <v>5521</v>
      </c>
      <c r="H7" s="124">
        <v>86205</v>
      </c>
      <c r="I7" s="124">
        <v>7189</v>
      </c>
      <c r="J7" s="124">
        <v>296</v>
      </c>
      <c r="K7" s="124">
        <v>1583</v>
      </c>
      <c r="L7" s="124">
        <v>8453</v>
      </c>
      <c r="M7" s="124">
        <v>1691</v>
      </c>
      <c r="N7" s="124">
        <v>0</v>
      </c>
      <c r="O7" s="124">
        <v>2749</v>
      </c>
      <c r="P7" s="124">
        <v>41309</v>
      </c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</row>
    <row r="8" spans="1:31" s="101" customFormat="1" ht="10.5" customHeight="1">
      <c r="A8" s="123"/>
      <c r="B8" s="99"/>
      <c r="C8" s="99"/>
      <c r="D8" s="99"/>
      <c r="E8" s="99"/>
      <c r="F8" s="99"/>
      <c r="G8" s="99"/>
      <c r="H8" s="124"/>
      <c r="I8" s="124"/>
      <c r="J8" s="124"/>
      <c r="K8" s="124"/>
      <c r="L8" s="124"/>
      <c r="M8" s="124"/>
      <c r="N8" s="124"/>
      <c r="O8" s="124"/>
      <c r="P8" s="124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spans="1:92" ht="15.75" customHeight="1">
      <c r="A9" s="278" t="s">
        <v>124</v>
      </c>
      <c r="B9" s="279"/>
      <c r="C9" s="27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</row>
    <row r="10" spans="1:92" ht="15.75" customHeight="1">
      <c r="A10" s="280" t="s">
        <v>143</v>
      </c>
      <c r="B10" s="280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</row>
    <row r="11" spans="1:92" ht="15.75" customHeight="1">
      <c r="A11" s="103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</row>
    <row r="12" spans="1:92" ht="15.75" customHeight="1">
      <c r="A12" s="103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</row>
    <row r="13" spans="1:92" ht="15.75" customHeight="1">
      <c r="A13" s="103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</row>
    <row r="14" spans="1:92" ht="11.25" customHeight="1">
      <c r="A14" s="103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</row>
    <row r="15" spans="1:92" ht="15.75" customHeight="1">
      <c r="A15" s="103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</row>
    <row r="16" spans="1:92" ht="15.75" customHeight="1">
      <c r="A16" s="103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</row>
    <row r="17" spans="1:92" ht="15.75" customHeight="1">
      <c r="A17" s="103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</row>
    <row r="18" spans="1:92" ht="15.75" customHeight="1">
      <c r="A18" s="103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</row>
    <row r="19" spans="1:92" ht="15.75" customHeight="1">
      <c r="A19" s="103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</row>
    <row r="20" spans="1:92" ht="11.25" customHeight="1">
      <c r="A20" s="103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</row>
    <row r="21" spans="1:92" ht="15.75" customHeight="1">
      <c r="A21" s="103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</row>
    <row r="22" spans="1:92" ht="15.75" customHeight="1">
      <c r="A22" s="103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</row>
    <row r="23" spans="1:92" ht="15.75" customHeight="1">
      <c r="A23" s="103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</row>
    <row r="24" spans="1:92" ht="15.75" customHeight="1">
      <c r="A24" s="103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</row>
    <row r="25" spans="1:92" ht="15.75" customHeight="1">
      <c r="A25" s="103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</row>
    <row r="26" spans="1:92" ht="12" customHeight="1">
      <c r="A26" s="103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</row>
  </sheetData>
  <sheetProtection/>
  <mergeCells count="2">
    <mergeCell ref="A9:C9"/>
    <mergeCell ref="A10:B10"/>
  </mergeCells>
  <printOptions/>
  <pageMargins left="0.2362204724409449" right="0.11811023622047245" top="0.7480314960629921" bottom="0.2755905511811024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K81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23.99609375" style="6" customWidth="1"/>
    <col min="2" max="2" width="14.99609375" style="221" customWidth="1"/>
    <col min="3" max="3" width="10.4453125" style="221" customWidth="1"/>
    <col min="4" max="4" width="14.99609375" style="221" customWidth="1"/>
    <col min="5" max="5" width="11.21484375" style="221" customWidth="1"/>
    <col min="6" max="6" width="10.5546875" style="221" customWidth="1"/>
    <col min="7" max="16384" width="8.88671875" style="6" customWidth="1"/>
  </cols>
  <sheetData>
    <row r="1" ht="17.25" customHeight="1"/>
    <row r="2" spans="1:6" ht="21" customHeight="1">
      <c r="A2" s="251" t="s">
        <v>229</v>
      </c>
      <c r="B2" s="251"/>
      <c r="C2" s="251"/>
      <c r="D2" s="251"/>
      <c r="E2" s="222"/>
      <c r="F2" s="222"/>
    </row>
    <row r="3" spans="1:6" ht="17.25" customHeight="1">
      <c r="A3" s="15"/>
      <c r="B3" s="222"/>
      <c r="C3" s="222"/>
      <c r="D3" s="222"/>
      <c r="E3" s="222"/>
      <c r="F3" s="222"/>
    </row>
    <row r="4" spans="1:6" ht="16.5" customHeight="1">
      <c r="A4" s="39" t="s">
        <v>82</v>
      </c>
      <c r="B4" s="223"/>
      <c r="C4" s="223"/>
      <c r="D4" s="223"/>
      <c r="E4" s="224" t="s">
        <v>1</v>
      </c>
      <c r="F4" s="223"/>
    </row>
    <row r="5" spans="1:6" ht="20.25" customHeight="1">
      <c r="A5" s="247" t="s">
        <v>176</v>
      </c>
      <c r="B5" s="281" t="s">
        <v>53</v>
      </c>
      <c r="C5" s="281"/>
      <c r="D5" s="281" t="s">
        <v>177</v>
      </c>
      <c r="E5" s="281"/>
      <c r="F5" s="282" t="s">
        <v>178</v>
      </c>
    </row>
    <row r="6" spans="1:6" ht="15.75" customHeight="1">
      <c r="A6" s="247"/>
      <c r="B6" s="283" t="s">
        <v>98</v>
      </c>
      <c r="C6" s="281" t="s">
        <v>50</v>
      </c>
      <c r="D6" s="283" t="s">
        <v>98</v>
      </c>
      <c r="E6" s="281" t="s">
        <v>50</v>
      </c>
      <c r="F6" s="282"/>
    </row>
    <row r="7" spans="1:6" ht="15.75" customHeight="1">
      <c r="A7" s="247"/>
      <c r="B7" s="284"/>
      <c r="C7" s="281"/>
      <c r="D7" s="284"/>
      <c r="E7" s="281"/>
      <c r="F7" s="282"/>
    </row>
    <row r="8" spans="1:6" ht="19.5" customHeight="1">
      <c r="A8" s="149" t="s">
        <v>78</v>
      </c>
      <c r="B8" s="225">
        <v>75738</v>
      </c>
      <c r="C8" s="226">
        <v>100</v>
      </c>
      <c r="D8" s="225">
        <v>62198</v>
      </c>
      <c r="E8" s="226">
        <v>100</v>
      </c>
      <c r="F8" s="226">
        <v>82.12258047479469</v>
      </c>
    </row>
    <row r="9" spans="1:6" ht="19.5" customHeight="1">
      <c r="A9" s="149" t="s">
        <v>84</v>
      </c>
      <c r="B9" s="225">
        <v>80735</v>
      </c>
      <c r="C9" s="226">
        <v>100</v>
      </c>
      <c r="D9" s="225">
        <v>68613</v>
      </c>
      <c r="E9" s="226">
        <v>100</v>
      </c>
      <c r="F9" s="226">
        <v>84.98544621291882</v>
      </c>
    </row>
    <row r="10" spans="1:6" ht="19.5" customHeight="1">
      <c r="A10" s="149" t="s">
        <v>88</v>
      </c>
      <c r="B10" s="225">
        <v>91155</v>
      </c>
      <c r="C10" s="226">
        <v>100</v>
      </c>
      <c r="D10" s="225">
        <v>74549</v>
      </c>
      <c r="E10" s="226">
        <v>100</v>
      </c>
      <c r="F10" s="226">
        <v>81.78267785639845</v>
      </c>
    </row>
    <row r="11" spans="1:6" ht="19.5" customHeight="1">
      <c r="A11" s="149" t="s">
        <v>94</v>
      </c>
      <c r="B11" s="225">
        <v>108520</v>
      </c>
      <c r="C11" s="226">
        <v>100</v>
      </c>
      <c r="D11" s="225">
        <v>89554</v>
      </c>
      <c r="E11" s="226">
        <v>100</v>
      </c>
      <c r="F11" s="226">
        <v>82.52303722816072</v>
      </c>
    </row>
    <row r="12" spans="1:6" ht="19.5" customHeight="1">
      <c r="A12" s="149" t="s">
        <v>122</v>
      </c>
      <c r="B12" s="225">
        <v>118287</v>
      </c>
      <c r="C12" s="226">
        <v>100</v>
      </c>
      <c r="D12" s="225">
        <v>95057</v>
      </c>
      <c r="E12" s="226">
        <v>100</v>
      </c>
      <c r="F12" s="226">
        <v>80.36132457497442</v>
      </c>
    </row>
    <row r="13" spans="1:57" ht="19.5" customHeight="1">
      <c r="A13" s="149" t="s">
        <v>179</v>
      </c>
      <c r="B13" s="225">
        <v>137055</v>
      </c>
      <c r="C13" s="226">
        <v>100</v>
      </c>
      <c r="D13" s="225">
        <v>111632</v>
      </c>
      <c r="E13" s="226">
        <v>100</v>
      </c>
      <c r="F13" s="226">
        <v>81.45110686298831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</row>
    <row r="14" spans="1:57" ht="19.5" customHeight="1">
      <c r="A14" s="149" t="s">
        <v>180</v>
      </c>
      <c r="B14" s="225">
        <v>167488</v>
      </c>
      <c r="C14" s="226">
        <v>100</v>
      </c>
      <c r="D14" s="225">
        <v>128109</v>
      </c>
      <c r="E14" s="226">
        <v>100</v>
      </c>
      <c r="F14" s="226">
        <v>76.5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</row>
    <row r="15" spans="1:57" ht="19.5" customHeight="1">
      <c r="A15" s="149" t="s">
        <v>237</v>
      </c>
      <c r="B15" s="225">
        <v>200099</v>
      </c>
      <c r="C15" s="226">
        <v>100</v>
      </c>
      <c r="D15" s="225">
        <v>168470</v>
      </c>
      <c r="E15" s="226">
        <v>100</v>
      </c>
      <c r="F15" s="226">
        <v>84.1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</row>
    <row r="16" spans="1:57" ht="19.5" customHeight="1">
      <c r="A16" s="149" t="s">
        <v>291</v>
      </c>
      <c r="B16" s="225">
        <v>188043</v>
      </c>
      <c r="C16" s="226">
        <v>100</v>
      </c>
      <c r="D16" s="225">
        <v>164348</v>
      </c>
      <c r="E16" s="226">
        <v>100</v>
      </c>
      <c r="F16" s="226">
        <v>87.3991587030626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</row>
    <row r="17" spans="1:57" ht="19.5" customHeight="1">
      <c r="A17" s="149"/>
      <c r="B17" s="225"/>
      <c r="C17" s="226"/>
      <c r="D17" s="225"/>
      <c r="E17" s="226"/>
      <c r="F17" s="226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</row>
    <row r="18" spans="1:63" s="153" customFormat="1" ht="18.75" customHeight="1">
      <c r="A18" s="227" t="s">
        <v>219</v>
      </c>
      <c r="B18" s="228">
        <v>16064</v>
      </c>
      <c r="C18" s="229">
        <v>8.542726929478896</v>
      </c>
      <c r="D18" s="228">
        <v>9392</v>
      </c>
      <c r="E18" s="229">
        <v>5.714702947404289</v>
      </c>
      <c r="F18" s="229">
        <v>58.46613545816734</v>
      </c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</row>
    <row r="19" spans="1:63" s="127" customFormat="1" ht="18.75" customHeight="1">
      <c r="A19" s="230" t="s">
        <v>181</v>
      </c>
      <c r="B19" s="225">
        <v>1271</v>
      </c>
      <c r="C19" s="231">
        <v>0.6759092335263742</v>
      </c>
      <c r="D19" s="225">
        <v>1228</v>
      </c>
      <c r="E19" s="231">
        <v>0.7471949765132524</v>
      </c>
      <c r="F19" s="231">
        <v>96.6168371361133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</row>
    <row r="20" spans="1:63" s="127" customFormat="1" ht="18.75" customHeight="1">
      <c r="A20" s="230" t="s">
        <v>182</v>
      </c>
      <c r="B20" s="225">
        <v>342</v>
      </c>
      <c r="C20" s="231">
        <v>0.18187329493785995</v>
      </c>
      <c r="D20" s="225">
        <v>323</v>
      </c>
      <c r="E20" s="231">
        <v>0.1965341835617105</v>
      </c>
      <c r="F20" s="231">
        <v>94.44444444444444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</row>
    <row r="21" spans="1:63" s="127" customFormat="1" ht="18.75" customHeight="1">
      <c r="A21" s="230" t="s">
        <v>183</v>
      </c>
      <c r="B21" s="225" t="s">
        <v>248</v>
      </c>
      <c r="C21" s="232"/>
      <c r="D21" s="225">
        <v>0</v>
      </c>
      <c r="E21" s="231">
        <v>0</v>
      </c>
      <c r="F21" s="231">
        <v>0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</row>
    <row r="22" spans="1:63" s="127" customFormat="1" ht="18.75" customHeight="1">
      <c r="A22" s="230" t="s">
        <v>184</v>
      </c>
      <c r="B22" s="225">
        <v>14451</v>
      </c>
      <c r="C22" s="231">
        <v>7.684944401014661</v>
      </c>
      <c r="D22" s="225">
        <v>7841</v>
      </c>
      <c r="E22" s="231">
        <v>4.770973787329326</v>
      </c>
      <c r="F22" s="231">
        <v>54.2592208151685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</row>
    <row r="23" spans="1:63" s="153" customFormat="1" ht="18.75" customHeight="1">
      <c r="A23" s="227" t="s">
        <v>220</v>
      </c>
      <c r="B23" s="228">
        <v>345</v>
      </c>
      <c r="C23" s="229">
        <v>0.18346867471801662</v>
      </c>
      <c r="D23" s="228">
        <v>278</v>
      </c>
      <c r="E23" s="229">
        <v>0.16915326015528026</v>
      </c>
      <c r="F23" s="229">
        <v>80.57971014492755</v>
      </c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</row>
    <row r="24" spans="1:63" s="127" customFormat="1" ht="18.75" customHeight="1">
      <c r="A24" s="230" t="s">
        <v>185</v>
      </c>
      <c r="B24" s="225">
        <v>345</v>
      </c>
      <c r="C24" s="231">
        <v>0.18346867471801662</v>
      </c>
      <c r="D24" s="225">
        <v>278</v>
      </c>
      <c r="E24" s="231">
        <v>0.16915326015528026</v>
      </c>
      <c r="F24" s="231">
        <v>80.57971014492755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</row>
    <row r="25" spans="1:63" s="153" customFormat="1" ht="18.75" customHeight="1">
      <c r="A25" s="227" t="s">
        <v>221</v>
      </c>
      <c r="B25" s="228">
        <v>248</v>
      </c>
      <c r="C25" s="229">
        <v>0.13188472849295108</v>
      </c>
      <c r="D25" s="228">
        <v>245</v>
      </c>
      <c r="E25" s="229">
        <v>0.14907391632389808</v>
      </c>
      <c r="F25" s="229">
        <v>98.79032258064517</v>
      </c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</row>
    <row r="26" spans="1:63" s="127" customFormat="1" ht="18.75" customHeight="1">
      <c r="A26" s="230" t="s">
        <v>186</v>
      </c>
      <c r="B26" s="225">
        <v>128</v>
      </c>
      <c r="C26" s="231">
        <v>0.06806953728668443</v>
      </c>
      <c r="D26" s="225">
        <v>128</v>
      </c>
      <c r="E26" s="231">
        <v>0.0778835154671794</v>
      </c>
      <c r="F26" s="231">
        <v>100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</row>
    <row r="27" spans="1:63" s="127" customFormat="1" ht="18.75" customHeight="1">
      <c r="A27" s="230" t="s">
        <v>187</v>
      </c>
      <c r="B27" s="225">
        <v>120</v>
      </c>
      <c r="C27" s="232">
        <v>0.06381519120626665</v>
      </c>
      <c r="D27" s="225">
        <v>117</v>
      </c>
      <c r="E27" s="231">
        <v>0.07119040085671867</v>
      </c>
      <c r="F27" s="231">
        <v>97.5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</row>
    <row r="28" spans="1:63" s="153" customFormat="1" ht="18.75" customHeight="1">
      <c r="A28" s="230" t="s">
        <v>292</v>
      </c>
      <c r="B28" s="225">
        <v>0</v>
      </c>
      <c r="C28" s="231">
        <v>0</v>
      </c>
      <c r="D28" s="225">
        <v>0</v>
      </c>
      <c r="E28" s="231">
        <v>0</v>
      </c>
      <c r="F28" s="231">
        <v>0</v>
      </c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</row>
    <row r="29" spans="1:63" s="127" customFormat="1" ht="18.75" customHeight="1">
      <c r="A29" s="227" t="s">
        <v>222</v>
      </c>
      <c r="B29" s="228">
        <v>2517</v>
      </c>
      <c r="C29" s="229">
        <v>1.338523635551443</v>
      </c>
      <c r="D29" s="228">
        <v>2430</v>
      </c>
      <c r="E29" s="229">
        <v>1.478569863947234</v>
      </c>
      <c r="F29" s="229">
        <v>96.5435041716329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</row>
    <row r="30" spans="1:63" s="127" customFormat="1" ht="18.75" customHeight="1">
      <c r="A30" s="230" t="s">
        <v>188</v>
      </c>
      <c r="B30" s="225">
        <v>858</v>
      </c>
      <c r="C30" s="232">
        <v>0.45627861712480655</v>
      </c>
      <c r="D30" s="225">
        <v>857</v>
      </c>
      <c r="E30" s="231">
        <v>0.5214544746513495</v>
      </c>
      <c r="F30" s="231">
        <v>99.88344988344988</v>
      </c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</row>
    <row r="31" spans="1:63" s="127" customFormat="1" ht="18.75" customHeight="1">
      <c r="A31" s="230" t="s">
        <v>189</v>
      </c>
      <c r="B31" s="225">
        <v>0</v>
      </c>
      <c r="C31" s="231">
        <v>0</v>
      </c>
      <c r="D31" s="225">
        <v>0</v>
      </c>
      <c r="E31" s="231">
        <v>0</v>
      </c>
      <c r="F31" s="231">
        <v>0</v>
      </c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</row>
    <row r="32" spans="1:63" s="127" customFormat="1" ht="18.75" customHeight="1">
      <c r="A32" s="230" t="s">
        <v>190</v>
      </c>
      <c r="B32" s="225">
        <v>1304</v>
      </c>
      <c r="C32" s="232">
        <v>0.6934584111080976</v>
      </c>
      <c r="D32" s="225">
        <v>1237</v>
      </c>
      <c r="E32" s="231">
        <v>0.7526711611945385</v>
      </c>
      <c r="F32" s="231">
        <v>94.86196319018406</v>
      </c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</row>
    <row r="33" spans="1:63" s="153" customFormat="1" ht="18.75" customHeight="1">
      <c r="A33" s="230" t="s">
        <v>191</v>
      </c>
      <c r="B33" s="225">
        <v>355</v>
      </c>
      <c r="C33" s="231">
        <v>0.18878660731853886</v>
      </c>
      <c r="D33" s="225">
        <v>336</v>
      </c>
      <c r="E33" s="231">
        <v>0.2044442281013459</v>
      </c>
      <c r="F33" s="231">
        <v>94.64788732394366</v>
      </c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</row>
    <row r="34" spans="1:63" s="127" customFormat="1" ht="18.75" customHeight="1">
      <c r="A34" s="227" t="s">
        <v>133</v>
      </c>
      <c r="B34" s="228">
        <v>5570</v>
      </c>
      <c r="C34" s="229">
        <v>2.962088458490877</v>
      </c>
      <c r="D34" s="228">
        <v>5342</v>
      </c>
      <c r="E34" s="229">
        <v>3.250419840825565</v>
      </c>
      <c r="F34" s="229">
        <v>95.90664272890484</v>
      </c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</row>
    <row r="35" spans="1:63" s="127" customFormat="1" ht="18.75" customHeight="1">
      <c r="A35" s="230" t="s">
        <v>192</v>
      </c>
      <c r="B35" s="225">
        <v>828</v>
      </c>
      <c r="C35" s="231">
        <v>0.4403248193232399</v>
      </c>
      <c r="D35" s="225">
        <v>794</v>
      </c>
      <c r="E35" s="231">
        <v>0.4831211818823472</v>
      </c>
      <c r="F35" s="231">
        <v>95.89371980676329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</row>
    <row r="36" spans="1:63" s="127" customFormat="1" ht="18.75" customHeight="1">
      <c r="A36" s="230" t="s">
        <v>193</v>
      </c>
      <c r="B36" s="225">
        <v>4438</v>
      </c>
      <c r="C36" s="232">
        <v>2.360098488111762</v>
      </c>
      <c r="D36" s="225">
        <v>4275</v>
      </c>
      <c r="E36" s="231">
        <v>2.6011877236108747</v>
      </c>
      <c r="F36" s="231">
        <v>96.32717440288418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</row>
    <row r="37" spans="1:63" s="127" customFormat="1" ht="18.75" customHeight="1">
      <c r="A37" s="230" t="s">
        <v>194</v>
      </c>
      <c r="B37" s="225">
        <v>265</v>
      </c>
      <c r="C37" s="232">
        <v>0.14092521391383886</v>
      </c>
      <c r="D37" s="225">
        <v>238</v>
      </c>
      <c r="E37" s="231">
        <v>0.14481466157178668</v>
      </c>
      <c r="F37" s="231">
        <v>89.81132075471699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</row>
    <row r="38" spans="1:63" s="127" customFormat="1" ht="18.75" customHeight="1">
      <c r="A38" s="230" t="s">
        <v>195</v>
      </c>
      <c r="B38" s="225">
        <v>0</v>
      </c>
      <c r="C38" s="232">
        <v>0</v>
      </c>
      <c r="D38" s="225">
        <v>0</v>
      </c>
      <c r="E38" s="231">
        <v>0</v>
      </c>
      <c r="F38" s="231">
        <v>0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</row>
    <row r="39" spans="1:63" s="153" customFormat="1" ht="18.75" customHeight="1">
      <c r="A39" s="230" t="s">
        <v>196</v>
      </c>
      <c r="B39" s="225">
        <v>39</v>
      </c>
      <c r="C39" s="231">
        <v>0.02073993714203666</v>
      </c>
      <c r="D39" s="225">
        <v>35</v>
      </c>
      <c r="E39" s="231">
        <v>0.021296273760556865</v>
      </c>
      <c r="F39" s="231">
        <v>89.74358974358975</v>
      </c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</row>
    <row r="40" spans="1:63" s="127" customFormat="1" ht="18.75" customHeight="1">
      <c r="A40" s="227" t="s">
        <v>134</v>
      </c>
      <c r="B40" s="228">
        <v>89828</v>
      </c>
      <c r="C40" s="229">
        <v>47.76992496397101</v>
      </c>
      <c r="D40" s="228">
        <v>85351</v>
      </c>
      <c r="E40" s="229">
        <v>51.93309319249397</v>
      </c>
      <c r="F40" s="229">
        <v>95.0160306363272</v>
      </c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</row>
    <row r="41" spans="1:63" s="127" customFormat="1" ht="18.75" customHeight="1">
      <c r="A41" s="230" t="s">
        <v>197</v>
      </c>
      <c r="B41" s="225">
        <v>27966</v>
      </c>
      <c r="C41" s="231">
        <v>14.872130310620443</v>
      </c>
      <c r="D41" s="225">
        <v>26913</v>
      </c>
      <c r="E41" s="231">
        <v>16.375617591939058</v>
      </c>
      <c r="F41" s="231">
        <v>96.23471358077666</v>
      </c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</row>
    <row r="42" spans="1:63" s="127" customFormat="1" ht="18.75" customHeight="1">
      <c r="A42" s="230" t="s">
        <v>198</v>
      </c>
      <c r="B42" s="225">
        <v>20326</v>
      </c>
      <c r="C42" s="231">
        <v>10.809229803821466</v>
      </c>
      <c r="D42" s="225">
        <v>18967</v>
      </c>
      <c r="E42" s="231">
        <v>11.540754983328059</v>
      </c>
      <c r="F42" s="231">
        <v>93.31398209190199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1:63" s="127" customFormat="1" ht="18.75" customHeight="1">
      <c r="A43" s="230" t="s">
        <v>199</v>
      </c>
      <c r="B43" s="225">
        <v>18258</v>
      </c>
      <c r="C43" s="231">
        <v>9.709481342033472</v>
      </c>
      <c r="D43" s="225">
        <v>17227</v>
      </c>
      <c r="E43" s="231">
        <v>10.48202594494609</v>
      </c>
      <c r="F43" s="231">
        <v>94.35316025851681</v>
      </c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</row>
    <row r="44" spans="1:63" s="127" customFormat="1" ht="18.75" customHeight="1">
      <c r="A44" s="230" t="s">
        <v>200</v>
      </c>
      <c r="B44" s="225">
        <v>21966</v>
      </c>
      <c r="C44" s="231">
        <v>11.68137075030711</v>
      </c>
      <c r="D44" s="225">
        <v>20944</v>
      </c>
      <c r="E44" s="231">
        <v>12.74369021831723</v>
      </c>
      <c r="F44" s="231">
        <v>95.34735500318673</v>
      </c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</row>
    <row r="45" spans="1:63" s="127" customFormat="1" ht="18.75" customHeight="1">
      <c r="A45" s="230" t="s">
        <v>201</v>
      </c>
      <c r="B45" s="225">
        <v>1279</v>
      </c>
      <c r="C45" s="232">
        <v>0.680163579606792</v>
      </c>
      <c r="D45" s="225">
        <v>1274</v>
      </c>
      <c r="E45" s="231">
        <v>0.77518436488427</v>
      </c>
      <c r="F45" s="231">
        <v>99.60906958561377</v>
      </c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</row>
    <row r="46" spans="1:63" s="153" customFormat="1" ht="18.75" customHeight="1">
      <c r="A46" s="230" t="s">
        <v>202</v>
      </c>
      <c r="B46" s="225">
        <v>33</v>
      </c>
      <c r="C46" s="231">
        <v>0.01754917758172333</v>
      </c>
      <c r="D46" s="225">
        <v>26</v>
      </c>
      <c r="E46" s="231">
        <v>0.015820089079270815</v>
      </c>
      <c r="F46" s="231">
        <v>78.78787878787878</v>
      </c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</row>
    <row r="47" spans="1:63" s="127" customFormat="1" ht="18.75" customHeight="1">
      <c r="A47" s="230" t="s">
        <v>293</v>
      </c>
      <c r="B47" s="225">
        <v>0</v>
      </c>
      <c r="C47" s="231">
        <v>0</v>
      </c>
      <c r="D47" s="225">
        <v>0</v>
      </c>
      <c r="E47" s="231">
        <v>0</v>
      </c>
      <c r="F47" s="231">
        <v>0</v>
      </c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</row>
    <row r="48" spans="1:63" s="127" customFormat="1" ht="18.75" customHeight="1">
      <c r="A48" s="227" t="s">
        <v>223</v>
      </c>
      <c r="B48" s="228">
        <v>12454</v>
      </c>
      <c r="C48" s="233">
        <v>6.622953260690374</v>
      </c>
      <c r="D48" s="228">
        <v>8902</v>
      </c>
      <c r="E48" s="229">
        <v>5.416555114756492</v>
      </c>
      <c r="F48" s="229">
        <v>71.47904287779026</v>
      </c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</row>
    <row r="49" spans="1:63" s="153" customFormat="1" ht="18.75" customHeight="1">
      <c r="A49" s="230" t="s">
        <v>203</v>
      </c>
      <c r="B49" s="225">
        <v>9934</v>
      </c>
      <c r="C49" s="231">
        <v>5.282834245358774</v>
      </c>
      <c r="D49" s="225">
        <v>8601</v>
      </c>
      <c r="E49" s="231">
        <v>5.2334071604157035</v>
      </c>
      <c r="F49" s="231">
        <v>86.58143748741696</v>
      </c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</row>
    <row r="50" spans="1:63" s="127" customFormat="1" ht="18.75" customHeight="1">
      <c r="A50" s="230" t="s">
        <v>204</v>
      </c>
      <c r="B50" s="225">
        <v>2520</v>
      </c>
      <c r="C50" s="232">
        <v>1.3401190153315998</v>
      </c>
      <c r="D50" s="225">
        <v>301</v>
      </c>
      <c r="E50" s="231">
        <v>0.18314795434078907</v>
      </c>
      <c r="F50" s="231">
        <v>11.944444444444445</v>
      </c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</row>
    <row r="51" spans="1:63" s="127" customFormat="1" ht="18.75" customHeight="1">
      <c r="A51" s="227" t="s">
        <v>224</v>
      </c>
      <c r="B51" s="228">
        <v>296</v>
      </c>
      <c r="C51" s="229">
        <v>0.15741080497545776</v>
      </c>
      <c r="D51" s="228">
        <v>288</v>
      </c>
      <c r="E51" s="229">
        <v>0.17523790980115364</v>
      </c>
      <c r="F51" s="229">
        <v>97.2972972972973</v>
      </c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</row>
    <row r="52" spans="1:63" s="153" customFormat="1" ht="18.75" customHeight="1">
      <c r="A52" s="230" t="s">
        <v>205</v>
      </c>
      <c r="B52" s="225">
        <v>72</v>
      </c>
      <c r="C52" s="231">
        <v>0.038289114723759995</v>
      </c>
      <c r="D52" s="225">
        <v>72</v>
      </c>
      <c r="E52" s="231">
        <v>0.04380947745028841</v>
      </c>
      <c r="F52" s="231">
        <v>100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</row>
    <row r="53" spans="1:63" s="127" customFormat="1" ht="18.75" customHeight="1">
      <c r="A53" s="230" t="s">
        <v>206</v>
      </c>
      <c r="B53" s="225">
        <v>224</v>
      </c>
      <c r="C53" s="232">
        <v>0.11912169025169775</v>
      </c>
      <c r="D53" s="225">
        <v>216</v>
      </c>
      <c r="E53" s="231">
        <v>0.13142843235086524</v>
      </c>
      <c r="F53" s="231">
        <v>96.42857142857143</v>
      </c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</row>
    <row r="54" spans="1:63" s="127" customFormat="1" ht="18.75" customHeight="1">
      <c r="A54" s="227" t="s">
        <v>225</v>
      </c>
      <c r="B54" s="228">
        <v>3056</v>
      </c>
      <c r="C54" s="233">
        <v>1.6251602027195906</v>
      </c>
      <c r="D54" s="228">
        <v>1957</v>
      </c>
      <c r="E54" s="229">
        <v>1.1907659356974225</v>
      </c>
      <c r="F54" s="229">
        <v>64.03795811518324</v>
      </c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</row>
    <row r="55" spans="1:63" s="127" customFormat="1" ht="18.75" customHeight="1">
      <c r="A55" s="230" t="s">
        <v>207</v>
      </c>
      <c r="B55" s="225">
        <v>0</v>
      </c>
      <c r="C55" s="232">
        <v>0</v>
      </c>
      <c r="D55" s="225">
        <v>0</v>
      </c>
      <c r="E55" s="231">
        <v>0</v>
      </c>
      <c r="F55" s="231">
        <v>0</v>
      </c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</row>
    <row r="56" spans="1:63" s="127" customFormat="1" ht="18.75" customHeight="1">
      <c r="A56" s="230" t="s">
        <v>208</v>
      </c>
      <c r="B56" s="225">
        <v>0</v>
      </c>
      <c r="C56" s="231">
        <v>0</v>
      </c>
      <c r="D56" s="225">
        <v>0</v>
      </c>
      <c r="E56" s="231">
        <v>0</v>
      </c>
      <c r="F56" s="231">
        <v>0</v>
      </c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</row>
    <row r="57" spans="1:63" s="127" customFormat="1" ht="18.75" customHeight="1">
      <c r="A57" s="230" t="s">
        <v>209</v>
      </c>
      <c r="B57" s="225">
        <v>0</v>
      </c>
      <c r="C57" s="232">
        <v>0</v>
      </c>
      <c r="D57" s="225">
        <v>0</v>
      </c>
      <c r="E57" s="231">
        <v>0</v>
      </c>
      <c r="F57" s="231">
        <v>0</v>
      </c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</row>
    <row r="58" spans="1:63" s="153" customFormat="1" ht="18.75" customHeight="1">
      <c r="A58" s="230" t="s">
        <v>210</v>
      </c>
      <c r="B58" s="225">
        <v>3049</v>
      </c>
      <c r="C58" s="231">
        <v>1.6214376498992253</v>
      </c>
      <c r="D58" s="225">
        <v>1951</v>
      </c>
      <c r="E58" s="231">
        <v>1.1871151459098985</v>
      </c>
      <c r="F58" s="231">
        <v>63.988192850114785</v>
      </c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</row>
    <row r="59" spans="1:63" s="127" customFormat="1" ht="18.75" customHeight="1">
      <c r="A59" s="230" t="s">
        <v>211</v>
      </c>
      <c r="B59" s="225">
        <v>7</v>
      </c>
      <c r="C59" s="231">
        <v>0.0037225528203655546</v>
      </c>
      <c r="D59" s="225">
        <v>6</v>
      </c>
      <c r="E59" s="231">
        <v>0.0036507897875240345</v>
      </c>
      <c r="F59" s="231">
        <v>85.71428571428571</v>
      </c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</row>
    <row r="60" spans="1:63" s="127" customFormat="1" ht="18.75" customHeight="1">
      <c r="A60" s="230" t="s">
        <v>294</v>
      </c>
      <c r="B60" s="225">
        <v>0</v>
      </c>
      <c r="C60" s="232">
        <v>0</v>
      </c>
      <c r="D60" s="225">
        <v>0</v>
      </c>
      <c r="E60" s="231">
        <v>0</v>
      </c>
      <c r="F60" s="231">
        <v>0</v>
      </c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</row>
    <row r="61" spans="1:63" s="127" customFormat="1" ht="18.75" customHeight="1">
      <c r="A61" s="227" t="s">
        <v>226</v>
      </c>
      <c r="B61" s="228">
        <v>10715</v>
      </c>
      <c r="C61" s="233">
        <v>5.6981647814595595</v>
      </c>
      <c r="D61" s="228">
        <v>7710</v>
      </c>
      <c r="E61" s="229">
        <v>4.691264876968384</v>
      </c>
      <c r="F61" s="229">
        <v>71.95520298646757</v>
      </c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spans="1:63" s="153" customFormat="1" ht="18.75" customHeight="1">
      <c r="A62" s="230" t="s">
        <v>212</v>
      </c>
      <c r="B62" s="225">
        <v>7195</v>
      </c>
      <c r="C62" s="231">
        <v>3.8262525060757375</v>
      </c>
      <c r="D62" s="225">
        <v>5443</v>
      </c>
      <c r="E62" s="231">
        <v>3.311874802248887</v>
      </c>
      <c r="F62" s="231">
        <v>75.64975677553856</v>
      </c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</row>
    <row r="63" spans="1:63" s="127" customFormat="1" ht="18.75" customHeight="1">
      <c r="A63" s="230" t="s">
        <v>213</v>
      </c>
      <c r="B63" s="225">
        <v>0</v>
      </c>
      <c r="C63" s="232">
        <v>0</v>
      </c>
      <c r="D63" s="225">
        <v>0</v>
      </c>
      <c r="E63" s="231">
        <v>0</v>
      </c>
      <c r="F63" s="231">
        <v>0</v>
      </c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</row>
    <row r="64" spans="1:63" s="127" customFormat="1" ht="18.75" customHeight="1">
      <c r="A64" s="230" t="s">
        <v>214</v>
      </c>
      <c r="B64" s="225">
        <v>3520</v>
      </c>
      <c r="C64" s="231">
        <v>1.871912275383822</v>
      </c>
      <c r="D64" s="225">
        <v>2267</v>
      </c>
      <c r="E64" s="231">
        <v>1.3793900747194978</v>
      </c>
      <c r="F64" s="231">
        <v>64.4034090909091</v>
      </c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</row>
    <row r="65" spans="1:63" s="127" customFormat="1" ht="18.75" customHeight="1">
      <c r="A65" s="227" t="s">
        <v>227</v>
      </c>
      <c r="B65" s="228">
        <v>2948</v>
      </c>
      <c r="C65" s="233">
        <v>1.567726530633951</v>
      </c>
      <c r="D65" s="228">
        <v>2362</v>
      </c>
      <c r="E65" s="229">
        <v>1.437194246355295</v>
      </c>
      <c r="F65" s="229">
        <v>80.12211668928086</v>
      </c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</row>
    <row r="66" spans="1:63" s="153" customFormat="1" ht="18.75" customHeight="1">
      <c r="A66" s="230" t="s">
        <v>215</v>
      </c>
      <c r="B66" s="225">
        <v>0</v>
      </c>
      <c r="C66" s="231">
        <v>0</v>
      </c>
      <c r="D66" s="225">
        <v>0</v>
      </c>
      <c r="E66" s="231">
        <v>0</v>
      </c>
      <c r="F66" s="231"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</row>
    <row r="67" spans="1:63" s="132" customFormat="1" ht="18.75" customHeight="1">
      <c r="A67" s="230" t="s">
        <v>216</v>
      </c>
      <c r="B67" s="225">
        <v>2948</v>
      </c>
      <c r="C67" s="231">
        <v>1.567726530633951</v>
      </c>
      <c r="D67" s="225">
        <v>2362</v>
      </c>
      <c r="E67" s="231">
        <v>1.437194246355295</v>
      </c>
      <c r="F67" s="231">
        <v>80.12211668928086</v>
      </c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</row>
    <row r="68" spans="1:63" s="127" customFormat="1" ht="18.75" customHeight="1">
      <c r="A68" s="230" t="s">
        <v>217</v>
      </c>
      <c r="B68" s="225">
        <v>0</v>
      </c>
      <c r="C68" s="231">
        <v>0</v>
      </c>
      <c r="D68" s="225">
        <v>0</v>
      </c>
      <c r="E68" s="231">
        <v>0</v>
      </c>
      <c r="F68" s="231">
        <v>0</v>
      </c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</row>
    <row r="69" spans="1:57" ht="18.75" customHeight="1">
      <c r="A69" s="227" t="s">
        <v>295</v>
      </c>
      <c r="B69" s="228">
        <v>2655</v>
      </c>
      <c r="C69" s="229">
        <v>1.4119111054386497</v>
      </c>
      <c r="D69" s="234">
        <v>0</v>
      </c>
      <c r="E69" s="229">
        <v>0</v>
      </c>
      <c r="F69" s="229">
        <v>0</v>
      </c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</row>
    <row r="70" spans="1:57" ht="17.25" customHeight="1">
      <c r="A70" s="230" t="s">
        <v>296</v>
      </c>
      <c r="B70" s="235">
        <v>2655</v>
      </c>
      <c r="C70" s="236">
        <v>1.4119111054386497</v>
      </c>
      <c r="D70" s="235">
        <v>0</v>
      </c>
      <c r="E70" s="236">
        <v>0</v>
      </c>
      <c r="F70" s="236">
        <v>0</v>
      </c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</row>
    <row r="71" spans="1:57" ht="18" customHeight="1">
      <c r="A71" s="227" t="s">
        <v>228</v>
      </c>
      <c r="B71" s="237">
        <v>41347</v>
      </c>
      <c r="C71" s="238">
        <v>21.98805592337923</v>
      </c>
      <c r="D71" s="237">
        <v>40091</v>
      </c>
      <c r="E71" s="238">
        <v>24.39396889527101</v>
      </c>
      <c r="F71" s="238">
        <v>96.9622947251312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</row>
    <row r="72" spans="1:6" ht="18" customHeight="1">
      <c r="A72" s="239" t="s">
        <v>218</v>
      </c>
      <c r="B72" s="240">
        <v>41347</v>
      </c>
      <c r="C72" s="241">
        <v>21.98805592337923</v>
      </c>
      <c r="D72" s="242">
        <v>40091</v>
      </c>
      <c r="E72" s="241">
        <v>24.39396889527101</v>
      </c>
      <c r="F72" s="241">
        <v>96.9622947251312</v>
      </c>
    </row>
    <row r="73" ht="13.5">
      <c r="D73" s="235"/>
    </row>
    <row r="74" spans="1:10" s="26" customFormat="1" ht="12">
      <c r="A74" s="88" t="s">
        <v>123</v>
      </c>
      <c r="B74" s="89"/>
      <c r="C74" s="89"/>
      <c r="D74" s="89"/>
      <c r="E74" s="89"/>
      <c r="I74" s="42"/>
      <c r="J74" s="42"/>
    </row>
    <row r="75" ht="13.5">
      <c r="D75" s="235"/>
    </row>
    <row r="76" ht="13.5">
      <c r="D76" s="235"/>
    </row>
    <row r="77" ht="13.5">
      <c r="D77" s="235"/>
    </row>
    <row r="78" ht="13.5">
      <c r="D78" s="235"/>
    </row>
    <row r="79" ht="13.5">
      <c r="D79" s="235"/>
    </row>
    <row r="80" ht="13.5">
      <c r="D80" s="235"/>
    </row>
    <row r="81" ht="13.5">
      <c r="D81" s="235"/>
    </row>
  </sheetData>
  <sheetProtection/>
  <mergeCells count="9">
    <mergeCell ref="A2:D2"/>
    <mergeCell ref="A5:A7"/>
    <mergeCell ref="B5:C5"/>
    <mergeCell ref="D5:E5"/>
    <mergeCell ref="F5:F7"/>
    <mergeCell ref="B6:B7"/>
    <mergeCell ref="C6:C7"/>
    <mergeCell ref="D6:D7"/>
    <mergeCell ref="E6:E7"/>
  </mergeCells>
  <printOptions/>
  <pageMargins left="0.53" right="0.33" top="0.43" bottom="0.29" header="0.57" footer="0.33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SEC</cp:lastModifiedBy>
  <cp:lastPrinted>2009-12-15T02:13:56Z</cp:lastPrinted>
  <dcterms:created xsi:type="dcterms:W3CDTF">1998-03-03T05:16:56Z</dcterms:created>
  <dcterms:modified xsi:type="dcterms:W3CDTF">2012-01-06T05:33:17Z</dcterms:modified>
  <cp:category/>
  <cp:version/>
  <cp:contentType/>
  <cp:contentStatus/>
</cp:coreProperties>
</file>