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65416" windowWidth="11790" windowHeight="6495" tabRatio="878" firstSheet="18" activeTab="19"/>
  </bookViews>
  <sheets>
    <sheet name="VXXXXX" sheetId="1" state="veryHidden" r:id="rId1"/>
    <sheet name="VXXXX" sheetId="2" state="veryHidden" r:id="rId2"/>
    <sheet name="1.학교" sheetId="3" r:id="rId3"/>
    <sheet name="2.유치원" sheetId="4" r:id="rId4"/>
    <sheet name="3.초등학교" sheetId="5" r:id="rId5"/>
    <sheet name="4-1.중학교(국공립)" sheetId="6" r:id="rId6"/>
    <sheet name="4-2.중학교 (사립)" sheetId="7" r:id="rId7"/>
    <sheet name="5-1.고교(일반사립)" sheetId="8" r:id="rId8"/>
    <sheet name="5-2.특수목적고등학교(사립)" sheetId="9" r:id="rId9"/>
    <sheet name="5-3.특성화고등학교(사립)" sheetId="10" r:id="rId10"/>
    <sheet name="5-4.자율고등학교(국공립)" sheetId="11" r:id="rId11"/>
    <sheet name="5-5.자율고등학교(사립)" sheetId="12" r:id="rId12"/>
    <sheet name="6.전문대" sheetId="13" r:id="rId13"/>
    <sheet name="7.교육대학" sheetId="14" r:id="rId14"/>
    <sheet name="8.대학" sheetId="15" r:id="rId15"/>
    <sheet name="9.대학원" sheetId="16" r:id="rId16"/>
    <sheet name="10.기타 " sheetId="17" r:id="rId17"/>
    <sheet name="11.적령아동" sheetId="18" r:id="rId18"/>
    <sheet name="12.사설학원" sheetId="19" r:id="rId19"/>
    <sheet name="13.공공도서관 " sheetId="20" r:id="rId20"/>
    <sheet name="14.문화재" sheetId="21" r:id="rId21"/>
    <sheet name="15.문화공간" sheetId="22" r:id="rId22"/>
    <sheet name="16-1.체육시설(공공)" sheetId="23" r:id="rId23"/>
    <sheet name="16-2.체육시설(신고등록)" sheetId="24" r:id="rId24"/>
    <sheet name="17.언론매체" sheetId="25" r:id="rId25"/>
    <sheet name="18.출판,인쇄" sheetId="26" r:id="rId26"/>
  </sheets>
  <definedNames>
    <definedName name="_xlnm.Print_Area" localSheetId="16">'10.기타 '!$A$3:$Q$22</definedName>
    <definedName name="_xlnm.Print_Area" localSheetId="3">'2.유치원'!$A$2:$S$29</definedName>
    <definedName name="_xlnm.Print_Area" localSheetId="7">'5-1.고교(일반사립)'!$3:$10</definedName>
    <definedName name="_xlnm.Print_Area" localSheetId="8">'5-2.특수목적고등학교(사립)'!$A$3:$R$9</definedName>
    <definedName name="_xlnm.Print_Area" localSheetId="9">'5-3.특성화고등학교(사립)'!$A$3:$R$10</definedName>
    <definedName name="_xlnm.Print_Area" localSheetId="10">'5-4.자율고등학교(국공립)'!$A$3:$R$9</definedName>
    <definedName name="_xlnm.Print_Area" localSheetId="11">'5-5.자율고등학교(사립)'!$A$3:$R$9</definedName>
    <definedName name="_xlnm.Print_Area" localSheetId="12">'6.전문대'!$A$3:$R$16</definedName>
    <definedName name="_xlnm.Print_Titles" localSheetId="22">'16-1.체육시설(공공)'!$A:$A</definedName>
    <definedName name="_xlnm.Print_Titles" localSheetId="23">'16-2.체육시설(신고등록)'!$A:$A</definedName>
    <definedName name="_xlnm.Print_Titles" localSheetId="24">'17.언론매체'!$A:$A</definedName>
    <definedName name="_xlnm.Print_Titles" localSheetId="25">'18.출판,인쇄'!$A:$A</definedName>
    <definedName name="_xlnm.Print_Titles" localSheetId="5">'4-1.중학교(국공립)'!$A:$B</definedName>
    <definedName name="_xlnm.Print_Titles" localSheetId="6">'4-2.중학교 (사립)'!$A:$B</definedName>
  </definedNames>
  <calcPr fullCalcOnLoad="1"/>
</workbook>
</file>

<file path=xl/comments25.xml><?xml version="1.0" encoding="utf-8"?>
<comments xmlns="http://schemas.openxmlformats.org/spreadsheetml/2006/main">
  <authors>
    <author>SEC</author>
  </authors>
  <commentList>
    <comment ref="G11" authorId="0">
      <text>
        <r>
          <rPr>
            <b/>
            <sz val="9"/>
            <rFont val="돋움"/>
            <family val="3"/>
          </rPr>
          <t>디지 인포케어
주간한국청소년신문</t>
        </r>
      </text>
    </comment>
    <comment ref="G17" authorId="0">
      <text>
        <r>
          <rPr>
            <b/>
            <sz val="9"/>
            <rFont val="돋움"/>
            <family val="3"/>
          </rPr>
          <t>디지인포케어
봉덕동 983-8</t>
        </r>
      </text>
    </comment>
    <comment ref="G25" authorId="0">
      <text>
        <r>
          <rPr>
            <b/>
            <sz val="9"/>
            <rFont val="돋움"/>
            <family val="3"/>
          </rPr>
          <t>주간한국청소년신문
대명10동 1634-8</t>
        </r>
      </text>
    </comment>
  </commentList>
</comments>
</file>

<file path=xl/comments26.xml><?xml version="1.0" encoding="utf-8"?>
<comments xmlns="http://schemas.openxmlformats.org/spreadsheetml/2006/main">
  <authors>
    <author>이경자</author>
  </authors>
  <commentList>
    <comment ref="B5" authorId="0">
      <text>
        <r>
          <rPr>
            <b/>
            <sz val="9"/>
            <rFont val="Tahoma"/>
            <family val="2"/>
          </rPr>
          <t>(J5811)</t>
        </r>
      </text>
    </comment>
    <comment ref="D5" authorId="0">
      <text>
        <r>
          <rPr>
            <b/>
            <sz val="9"/>
            <rFont val="돋움"/>
            <family val="3"/>
          </rPr>
          <t>(J5812)</t>
        </r>
      </text>
    </comment>
    <comment ref="F5" authorId="0">
      <text>
        <r>
          <rPr>
            <b/>
            <sz val="9"/>
            <rFont val="돋움"/>
            <family val="3"/>
          </rPr>
          <t>(J5920)</t>
        </r>
      </text>
    </comment>
    <comment ref="H5" authorId="0">
      <text>
        <r>
          <rPr>
            <b/>
            <sz val="9"/>
            <rFont val="돋움"/>
            <family val="3"/>
          </rPr>
          <t>(J5819)</t>
        </r>
      </text>
    </comment>
    <comment ref="J5" authorId="0">
      <text>
        <r>
          <rPr>
            <b/>
            <sz val="9"/>
            <rFont val="Tahoma"/>
            <family val="2"/>
          </rPr>
          <t>C1811</t>
        </r>
      </text>
    </comment>
    <comment ref="L5" authorId="0">
      <text>
        <r>
          <rPr>
            <b/>
            <sz val="9"/>
            <rFont val="Tahoma"/>
            <family val="2"/>
          </rPr>
          <t>C1812</t>
        </r>
      </text>
    </comment>
    <comment ref="N5" authorId="0">
      <text>
        <r>
          <rPr>
            <b/>
            <sz val="9"/>
            <rFont val="Tahoma"/>
            <family val="2"/>
          </rPr>
          <t>C182</t>
        </r>
      </text>
    </comment>
  </commentList>
</comments>
</file>

<file path=xl/sharedStrings.xml><?xml version="1.0" encoding="utf-8"?>
<sst xmlns="http://schemas.openxmlformats.org/spreadsheetml/2006/main" count="1074" uniqueCount="517">
  <si>
    <t xml:space="preserve"> </t>
  </si>
  <si>
    <t xml:space="preserve">  </t>
  </si>
  <si>
    <t>학급(과)수</t>
  </si>
  <si>
    <t>계</t>
  </si>
  <si>
    <t>남</t>
  </si>
  <si>
    <t>여</t>
  </si>
  <si>
    <t>(국 공 립)</t>
  </si>
  <si>
    <t>(사    립)</t>
  </si>
  <si>
    <t xml:space="preserve">  주:1. 학교수에는 분교장이 제외되었음</t>
  </si>
  <si>
    <t xml:space="preserve">     2. 대학, 대학교 및 대학원의 학급수는 과목수 또는 학과수를 말함</t>
  </si>
  <si>
    <t>학  생  수</t>
  </si>
  <si>
    <t>단위:개,명</t>
  </si>
  <si>
    <t>재취원자수</t>
  </si>
  <si>
    <t>학급수</t>
  </si>
  <si>
    <t>자료:대구광역시 교육청</t>
  </si>
  <si>
    <t>단위:명,천㎡</t>
  </si>
  <si>
    <t>졸업자</t>
  </si>
  <si>
    <t>교지면적</t>
  </si>
  <si>
    <t>본교</t>
  </si>
  <si>
    <t>분교</t>
  </si>
  <si>
    <t>졸업자수</t>
  </si>
  <si>
    <t>진학자수</t>
  </si>
  <si>
    <t>원   아   수</t>
  </si>
  <si>
    <t>교   원   수</t>
  </si>
  <si>
    <t>사 무 직 원 수</t>
  </si>
  <si>
    <t>수  료  자  수</t>
  </si>
  <si>
    <t>학교수</t>
  </si>
  <si>
    <t>진학자</t>
  </si>
  <si>
    <t>입학자</t>
  </si>
  <si>
    <t>졸 업 자 현 황</t>
  </si>
  <si>
    <t>입 학 자 현 황</t>
  </si>
  <si>
    <t>입학정원</t>
  </si>
  <si>
    <t>학급수</t>
  </si>
  <si>
    <t>지원자</t>
  </si>
  <si>
    <t>학과수</t>
  </si>
  <si>
    <t>취업자수</t>
  </si>
  <si>
    <t>입대자수</t>
  </si>
  <si>
    <t>입학자수</t>
  </si>
  <si>
    <t xml:space="preserve">  학   생   수</t>
  </si>
  <si>
    <t>졸  업  자  현  황</t>
  </si>
  <si>
    <t>사무직원수</t>
  </si>
  <si>
    <t>입 학    지원자수</t>
  </si>
  <si>
    <t>건물  면적</t>
  </si>
  <si>
    <t>대학수</t>
  </si>
  <si>
    <t>학  생  수</t>
  </si>
  <si>
    <t>교  원  수</t>
  </si>
  <si>
    <t>사무직원수</t>
  </si>
  <si>
    <t>졸업자현황</t>
  </si>
  <si>
    <t>입학자현황</t>
  </si>
  <si>
    <t>입학지원자수</t>
  </si>
  <si>
    <t>졸업자수</t>
  </si>
  <si>
    <t>교 지  면 적</t>
  </si>
  <si>
    <t>건 물  면 적</t>
  </si>
  <si>
    <t>단위:명</t>
  </si>
  <si>
    <t>석  사</t>
  </si>
  <si>
    <t>박  사</t>
  </si>
  <si>
    <t>영남대학교 경영대학원</t>
  </si>
  <si>
    <t>영남대학교 행정대학원</t>
  </si>
  <si>
    <t>대구교육대학교 교육대학원</t>
  </si>
  <si>
    <t>방송통신고등학교</t>
  </si>
  <si>
    <t>단위:명,%</t>
  </si>
  <si>
    <t>취 학 율</t>
  </si>
  <si>
    <t>단위:개소,명</t>
  </si>
  <si>
    <t>미술관</t>
  </si>
  <si>
    <t>화  랑</t>
  </si>
  <si>
    <t>시민회관</t>
  </si>
  <si>
    <t>복지회관</t>
  </si>
  <si>
    <t>문화원</t>
  </si>
  <si>
    <t>국악원</t>
  </si>
  <si>
    <t>전수회관</t>
  </si>
  <si>
    <t>단위:개</t>
  </si>
  <si>
    <t>총  계</t>
  </si>
  <si>
    <t>국  보</t>
  </si>
  <si>
    <t>보  물</t>
  </si>
  <si>
    <t>기념물</t>
  </si>
  <si>
    <t>민속자료</t>
  </si>
  <si>
    <t>조정장</t>
  </si>
  <si>
    <t>카누장</t>
  </si>
  <si>
    <t>빙상장</t>
  </si>
  <si>
    <t>승마장</t>
  </si>
  <si>
    <t>수영장</t>
  </si>
  <si>
    <t>체육도장</t>
  </si>
  <si>
    <t>계</t>
  </si>
  <si>
    <t>원 수</t>
  </si>
  <si>
    <t xml:space="preserve">  교  원  수</t>
  </si>
  <si>
    <t>단위 : 개, 명</t>
  </si>
  <si>
    <t>보    통     교 실 수</t>
  </si>
  <si>
    <t>교     직     원      수</t>
  </si>
  <si>
    <t>교원1인당
학 생 수</t>
  </si>
  <si>
    <t>여</t>
  </si>
  <si>
    <t xml:space="preserve">  교      원  </t>
  </si>
  <si>
    <t xml:space="preserve">사  무  직  원  </t>
  </si>
  <si>
    <t>교지  
면적</t>
  </si>
  <si>
    <t>대학 원수</t>
  </si>
  <si>
    <t>학 과 수</t>
  </si>
  <si>
    <t>입학정원수</t>
  </si>
  <si>
    <t>석사과정학생수</t>
  </si>
  <si>
    <t>박사과정학생수</t>
  </si>
  <si>
    <t>교 원 수</t>
  </si>
  <si>
    <t>사무직원수</t>
  </si>
  <si>
    <t>졸업자 현황</t>
  </si>
  <si>
    <t>입 학 자 현 황</t>
  </si>
  <si>
    <t>석 사</t>
  </si>
  <si>
    <t>박 사</t>
  </si>
  <si>
    <t>석 사   과 정</t>
  </si>
  <si>
    <t>박 사   과 정</t>
  </si>
  <si>
    <t>석사과정</t>
  </si>
  <si>
    <t>박사과정</t>
  </si>
  <si>
    <t>교지
면적</t>
  </si>
  <si>
    <t>자료:각 대학원</t>
  </si>
  <si>
    <t>단위:개,명,천㎡</t>
  </si>
  <si>
    <t>보통
교실수</t>
  </si>
  <si>
    <t>학 교 수</t>
  </si>
  <si>
    <t>단위:개,명</t>
  </si>
  <si>
    <t>2 0 0 6</t>
  </si>
  <si>
    <t>2 0 0 7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</si>
  <si>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</si>
  <si>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</si>
  <si>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</si>
  <si>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</si>
  <si>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</si>
  <si>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</si>
  <si>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</si>
  <si>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</si>
  <si>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</si>
  <si>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</si>
  <si>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</si>
  <si>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</si>
  <si>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</si>
  <si>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구    분</t>
  </si>
  <si>
    <t>구    분</t>
  </si>
  <si>
    <t>구    분</t>
  </si>
  <si>
    <t>구       분</t>
  </si>
  <si>
    <t>구   분</t>
  </si>
  <si>
    <t>7.  교  육  대  학  교</t>
  </si>
  <si>
    <t>도서관수</t>
  </si>
  <si>
    <t>좌석수</t>
  </si>
  <si>
    <t>단위:개소</t>
  </si>
  <si>
    <t>TV</t>
  </si>
  <si>
    <t>라 디 오</t>
  </si>
  <si>
    <t>일    간</t>
  </si>
  <si>
    <t>주    간</t>
  </si>
  <si>
    <t>중계유선</t>
  </si>
  <si>
    <t>음악유선</t>
  </si>
  <si>
    <t>서적출판업</t>
  </si>
  <si>
    <t>사업체수</t>
  </si>
  <si>
    <t>종사자수</t>
  </si>
  <si>
    <t xml:space="preserve">방  송  사        </t>
  </si>
  <si>
    <t>자료:대구광역시교육청, 남부교육청,각 대학 및 대학원</t>
  </si>
  <si>
    <t>자료:대구광역시 남부교육청</t>
  </si>
  <si>
    <t>자료:대구교육대학교</t>
  </si>
  <si>
    <t>…</t>
  </si>
  <si>
    <t>단  과    대학수</t>
  </si>
  <si>
    <t>학과
(학부)
수</t>
  </si>
  <si>
    <t xml:space="preserve">  입학자현황</t>
  </si>
  <si>
    <t>입학자수</t>
  </si>
  <si>
    <t xml:space="preserve"> ⅩⅣ. 교    육    및    문    화</t>
  </si>
  <si>
    <t>신      문      사</t>
  </si>
  <si>
    <t>기                  타</t>
  </si>
  <si>
    <t>종합유선</t>
  </si>
  <si>
    <t>기타방송</t>
  </si>
  <si>
    <t>2 0 0 7</t>
  </si>
  <si>
    <t>(2)</t>
  </si>
  <si>
    <t>2 0 0 8</t>
  </si>
  <si>
    <t xml:space="preserve">… </t>
  </si>
  <si>
    <t>2  0  0  7</t>
  </si>
  <si>
    <t>2  0  0  8</t>
  </si>
  <si>
    <r>
      <t>대학수</t>
    </r>
    <r>
      <rPr>
        <vertAlign val="superscript"/>
        <sz val="11"/>
        <rFont val="바탕체"/>
        <family val="1"/>
      </rPr>
      <t>1)</t>
    </r>
  </si>
  <si>
    <r>
      <t>학  생  수</t>
    </r>
    <r>
      <rPr>
        <vertAlign val="superscript"/>
        <sz val="11"/>
        <rFont val="바탕체"/>
        <family val="1"/>
      </rPr>
      <t>2)</t>
    </r>
  </si>
  <si>
    <t>…</t>
  </si>
  <si>
    <t>2 0 0 8</t>
  </si>
  <si>
    <t xml:space="preserve">     3. ( )는 분교수이며 합계에 포함하지 않음</t>
  </si>
  <si>
    <t xml:space="preserve">     4. 보통교실수에 정규및 가 ·대용교실수가 포함됨</t>
  </si>
  <si>
    <t>주1)2008년부터 수록</t>
  </si>
  <si>
    <t>-</t>
  </si>
  <si>
    <t xml:space="preserve"> 단위:개소</t>
  </si>
  <si>
    <t>연 별 및 구 군 별</t>
  </si>
  <si>
    <t>공     공     체     육     시     설</t>
  </si>
  <si>
    <t>신        고       체         육         시         설</t>
  </si>
  <si>
    <t>체    육    관</t>
  </si>
  <si>
    <t>수영장</t>
  </si>
  <si>
    <t>사격장</t>
  </si>
  <si>
    <t>축구장</t>
  </si>
  <si>
    <t>야구장</t>
  </si>
  <si>
    <t>국궁장</t>
  </si>
  <si>
    <t>요트장</t>
  </si>
  <si>
    <t>종    합
체육시설</t>
  </si>
  <si>
    <t>체력
단련장</t>
  </si>
  <si>
    <t>당구장</t>
  </si>
  <si>
    <t>썰매장</t>
  </si>
  <si>
    <t>무도장</t>
  </si>
  <si>
    <t>무도학원</t>
  </si>
  <si>
    <t>구기체육관</t>
  </si>
  <si>
    <t>투기체육관</t>
  </si>
  <si>
    <t>생활체육관</t>
  </si>
  <si>
    <t xml:space="preserve">  주:1)하키장, 싸이클경기장, 씨름장, 롤러스케이트장, 양궁장, 빙상장</t>
  </si>
  <si>
    <t>2 0 0 9</t>
  </si>
  <si>
    <t>계명유치원</t>
  </si>
  <si>
    <t>협성유치원</t>
  </si>
  <si>
    <t>경북유치원</t>
  </si>
  <si>
    <t>해바라기유치원</t>
  </si>
  <si>
    <t>룸비니유치원</t>
  </si>
  <si>
    <t>상아유치원</t>
  </si>
  <si>
    <t>반야유치원</t>
  </si>
  <si>
    <t>보림유치원</t>
  </si>
  <si>
    <t>성명유치원</t>
  </si>
  <si>
    <t>참좋은유치원</t>
  </si>
  <si>
    <t>학  교  수</t>
  </si>
  <si>
    <t xml:space="preserve"> 2. 유   치   원    </t>
  </si>
  <si>
    <t xml:space="preserve"> 3.  초  등  학  교</t>
  </si>
  <si>
    <t>취  학  대  상  자</t>
  </si>
  <si>
    <t>취      학      자</t>
  </si>
  <si>
    <t>적령아동</t>
  </si>
  <si>
    <t>유 예 및       과 령 아</t>
  </si>
  <si>
    <t>조기입학
신청자</t>
  </si>
  <si>
    <t>유예및과령아</t>
  </si>
  <si>
    <t>조기입학자</t>
  </si>
  <si>
    <t xml:space="preserve"> 11.  적  령  아  동  취  학</t>
  </si>
  <si>
    <t>사          설          학          원</t>
  </si>
  <si>
    <t>독서실</t>
  </si>
  <si>
    <t>학      원      수</t>
  </si>
  <si>
    <t>수 강 자 수</t>
  </si>
  <si>
    <t>이 수 자 수</t>
  </si>
  <si>
    <t>강  사  수</t>
  </si>
  <si>
    <t>강의
실수</t>
  </si>
  <si>
    <t>실  험   실습실</t>
  </si>
  <si>
    <t>개수</t>
  </si>
  <si>
    <t>열람
실수</t>
  </si>
  <si>
    <t>열  람
좌석수</t>
  </si>
  <si>
    <t>직업
기술</t>
  </si>
  <si>
    <t>국제
실무</t>
  </si>
  <si>
    <t>인문
사회</t>
  </si>
  <si>
    <t>경영
실무</t>
  </si>
  <si>
    <t>예능</t>
  </si>
  <si>
    <t>입시검정및
보충학습</t>
  </si>
  <si>
    <t>기예</t>
  </si>
  <si>
    <t>기타</t>
  </si>
  <si>
    <t xml:space="preserve"> 12. 사   설   학   원  및  독  서  실</t>
  </si>
  <si>
    <t>학교수</t>
  </si>
  <si>
    <t>졸업자 수</t>
  </si>
  <si>
    <t>입학자 현황</t>
  </si>
  <si>
    <t>건물    면적</t>
  </si>
  <si>
    <t>졸업자</t>
  </si>
  <si>
    <t>진학자</t>
  </si>
  <si>
    <t>입    학       지원자수</t>
  </si>
  <si>
    <t>주 : 교지 및 건물면적, 보통교실수는 방송통신고등학교 제외</t>
  </si>
  <si>
    <t>2 0 0 9</t>
  </si>
  <si>
    <t xml:space="preserve">  주:2007년부터 학생수는 재적학생수(재학생+휴학생)임</t>
  </si>
  <si>
    <t>2 0 0 9</t>
  </si>
  <si>
    <t>2  0  0  9</t>
  </si>
  <si>
    <t>대구대학교</t>
  </si>
  <si>
    <t>대구가톨릭대학교</t>
  </si>
  <si>
    <t>계명대학교 정책대학원</t>
  </si>
  <si>
    <r>
      <t xml:space="preserve">간이운동장
</t>
    </r>
    <r>
      <rPr>
        <sz val="10"/>
        <rFont val="바탕체"/>
        <family val="1"/>
      </rPr>
      <t>(동네
체육시설)</t>
    </r>
  </si>
  <si>
    <t>골  프 
연습장</t>
  </si>
  <si>
    <t>(4)</t>
  </si>
  <si>
    <t>(5)</t>
  </si>
  <si>
    <t>2 0 0 8</t>
  </si>
  <si>
    <t>2 0 1 0</t>
  </si>
  <si>
    <t>2 0 1 0</t>
  </si>
  <si>
    <t>2  0  1  0</t>
  </si>
  <si>
    <t xml:space="preserve"> １4.  문     화     재</t>
  </si>
  <si>
    <t>구    분</t>
  </si>
  <si>
    <t>지          정          문          화          재</t>
  </si>
  <si>
    <t>등  록
문화재</t>
  </si>
  <si>
    <t>국   가   지   정   문   화   재</t>
  </si>
  <si>
    <t>시  지  정  문  화  재</t>
  </si>
  <si>
    <t>문화재  자  료</t>
  </si>
  <si>
    <t>사적및    명  승</t>
  </si>
  <si>
    <t>천  연  기념물</t>
  </si>
  <si>
    <t>중    요    민속자료</t>
  </si>
  <si>
    <t xml:space="preserve">중요무형
문 화 재 </t>
  </si>
  <si>
    <t>유  형    문화재</t>
  </si>
  <si>
    <t>무  형  문화재</t>
  </si>
  <si>
    <t>2 0 0 7</t>
  </si>
  <si>
    <t>2 0 0 8</t>
  </si>
  <si>
    <t xml:space="preserve">  15.  문   화   공   간</t>
  </si>
  <si>
    <t>공   연   시   설</t>
  </si>
  <si>
    <t xml:space="preserve">  전  시  실</t>
  </si>
  <si>
    <t>지 역 문 화 복 지 시 설</t>
  </si>
  <si>
    <t>기  타  시  설</t>
  </si>
  <si>
    <t>공공공연장</t>
  </si>
  <si>
    <t>민간공연장</t>
  </si>
  <si>
    <t>영화상영관</t>
  </si>
  <si>
    <r>
      <t>구군민회관</t>
    </r>
    <r>
      <rPr>
        <vertAlign val="superscript"/>
        <sz val="11"/>
        <rFont val="바탕체"/>
        <family val="1"/>
      </rPr>
      <t>1)</t>
    </r>
  </si>
  <si>
    <t>주1):시 및 민간관리시설 포함</t>
  </si>
  <si>
    <t>2 0 1 0</t>
  </si>
  <si>
    <t>대구대봉초등학교
병설유치원</t>
  </si>
  <si>
    <t>남대구초등학교
병설유치원</t>
  </si>
  <si>
    <t>대구봉덕초등학교
병설유치원</t>
  </si>
  <si>
    <t>대구대학교
사범대학부속유치원</t>
  </si>
  <si>
    <t>보리수유치원</t>
  </si>
  <si>
    <t>2 0 0 9</t>
  </si>
  <si>
    <t>남대구초등학교</t>
  </si>
  <si>
    <t>대구중학교</t>
  </si>
  <si>
    <t>경상중학교</t>
  </si>
  <si>
    <t>경혜여자중학교</t>
  </si>
  <si>
    <t>대명중학교</t>
  </si>
  <si>
    <t>경복중학교</t>
  </si>
  <si>
    <t>심인중학교</t>
  </si>
  <si>
    <t>협성중학교</t>
  </si>
  <si>
    <t>경일여자중학교</t>
  </si>
  <si>
    <t>대구남덕초등학교</t>
  </si>
  <si>
    <t>대구남도초등학교</t>
  </si>
  <si>
    <t>대구남명초등학교</t>
  </si>
  <si>
    <t>대구대덕초등학교</t>
  </si>
  <si>
    <t>대구대명초등학교</t>
  </si>
  <si>
    <t>대구대봉초등학교</t>
  </si>
  <si>
    <t>대구봉덕초등학교</t>
  </si>
  <si>
    <t>대구성명초등학교</t>
  </si>
  <si>
    <t>대구영선초등학교</t>
  </si>
  <si>
    <t>대구효명초등학교</t>
  </si>
  <si>
    <t>합계</t>
  </si>
  <si>
    <t>오디오 출판 및 
원판 녹음업</t>
  </si>
  <si>
    <t>신문,잡지 및 
정기간행물 출판업</t>
  </si>
  <si>
    <t>기타 인쇄물 출판업</t>
  </si>
  <si>
    <t>인쇄업</t>
  </si>
  <si>
    <t>인쇄관련 산업</t>
  </si>
  <si>
    <t>기록매체 복제업</t>
  </si>
  <si>
    <t>자료 : 영남이공대학</t>
  </si>
  <si>
    <t>자료 : 문화홍보과</t>
  </si>
  <si>
    <t>청소년
수련시설</t>
  </si>
  <si>
    <t>2 0 1 0</t>
  </si>
  <si>
    <t xml:space="preserve"> １3.  공  공  도  서  관</t>
  </si>
  <si>
    <t>단위: 개,권,명,천원</t>
  </si>
  <si>
    <t>구    분</t>
  </si>
  <si>
    <t>자  료  수</t>
  </si>
  <si>
    <t>연간이용자수</t>
  </si>
  <si>
    <t>연간열람책수</t>
  </si>
  <si>
    <r>
      <t>연간
대출책수</t>
    </r>
    <r>
      <rPr>
        <vertAlign val="superscript"/>
        <sz val="11"/>
        <rFont val="바탕체"/>
        <family val="1"/>
      </rPr>
      <t>1)</t>
    </r>
  </si>
  <si>
    <t>직원수</t>
  </si>
  <si>
    <r>
      <t>예  산</t>
    </r>
    <r>
      <rPr>
        <vertAlign val="superscript"/>
        <sz val="11"/>
        <rFont val="바탕체"/>
        <family val="1"/>
      </rPr>
      <t>2)</t>
    </r>
  </si>
  <si>
    <t xml:space="preserve">도  서 </t>
  </si>
  <si>
    <t>비도서</t>
  </si>
  <si>
    <t>전자자료
(종)</t>
  </si>
  <si>
    <t>연속간행물
(종)</t>
  </si>
  <si>
    <t>2 0 0 9</t>
  </si>
  <si>
    <t>2 0 1 0</t>
  </si>
  <si>
    <t>자료:대구광역시남부도서관</t>
  </si>
  <si>
    <t>주1)2009년 자료부터  이동문고 포함,디지털전자자료 제외</t>
  </si>
  <si>
    <t xml:space="preserve">  2)인건비, 자료구입비, 기타운영비 합계</t>
  </si>
  <si>
    <t>2 0 1 1</t>
  </si>
  <si>
    <t>단위:개,명,천㎡</t>
  </si>
  <si>
    <t>구     분</t>
  </si>
  <si>
    <t>학급수</t>
  </si>
  <si>
    <t>학  생  수</t>
  </si>
  <si>
    <t>교  원  수</t>
  </si>
  <si>
    <t>사무직원수</t>
  </si>
  <si>
    <t>졸 업 자 현 황</t>
  </si>
  <si>
    <t>입학자</t>
  </si>
  <si>
    <t>교지
면적</t>
  </si>
  <si>
    <t>건물
면적</t>
  </si>
  <si>
    <t>보통
교실수</t>
  </si>
  <si>
    <t>2 0 1 1</t>
  </si>
  <si>
    <t>사
립</t>
  </si>
  <si>
    <t>자료:대구광역시 남부교육청</t>
  </si>
  <si>
    <t xml:space="preserve"> 4-1. 중 학 교 (국공립)</t>
  </si>
  <si>
    <t xml:space="preserve"> 4-2. 중 학 교 (사립)</t>
  </si>
  <si>
    <t>사립</t>
  </si>
  <si>
    <t>2 0 1 1</t>
  </si>
  <si>
    <t>2 0 1 1</t>
  </si>
  <si>
    <t>2  0  1  1</t>
  </si>
  <si>
    <t>대구대학교 산업행정대학원</t>
  </si>
  <si>
    <t>대구대학교 재활과학대학원</t>
  </si>
  <si>
    <t>테니스장</t>
  </si>
  <si>
    <t>양궁장</t>
  </si>
  <si>
    <t xml:space="preserve">     가. 공공체육시설</t>
  </si>
  <si>
    <t>승마</t>
  </si>
  <si>
    <t>육상
경기장</t>
  </si>
  <si>
    <t xml:space="preserve">    나. 신고·등록 체육시설</t>
  </si>
  <si>
    <t xml:space="preserve"> 16-1.  체   육   시   설</t>
  </si>
  <si>
    <t xml:space="preserve"> 16-2.  체   육   시   설</t>
  </si>
  <si>
    <t>자료 : 문화홍보과</t>
  </si>
  <si>
    <t>자료:민원정보과 "사업체조사보고서"</t>
  </si>
  <si>
    <t>2 0 1 1</t>
  </si>
  <si>
    <t>특수학교 총계</t>
  </si>
  <si>
    <t xml:space="preserve"> 대구광명학교</t>
  </si>
  <si>
    <t xml:space="preserve"> 대구영화학교</t>
  </si>
  <si>
    <t xml:space="preserve"> 대구보명학교</t>
  </si>
  <si>
    <t xml:space="preserve"> 대구보건학교</t>
  </si>
  <si>
    <t xml:space="preserve"> 대구덕희학교</t>
  </si>
  <si>
    <t>심인고등학교</t>
  </si>
  <si>
    <t>협성고등학교</t>
  </si>
  <si>
    <t>교 실 수</t>
  </si>
  <si>
    <t>정규</t>
  </si>
  <si>
    <t>가대용</t>
  </si>
  <si>
    <t>2 0 1 2</t>
  </si>
  <si>
    <t>2 0 1 2</t>
  </si>
  <si>
    <t>2  0  1  2</t>
  </si>
  <si>
    <t>2 0 1 2</t>
  </si>
  <si>
    <t>학    생    수</t>
  </si>
  <si>
    <t>생</t>
  </si>
  <si>
    <t xml:space="preserve"> 원 수</t>
  </si>
  <si>
    <t>졸 업 자  현 황</t>
  </si>
  <si>
    <t xml:space="preserve"> 현 황</t>
  </si>
  <si>
    <t>입 학 자  현 황</t>
  </si>
  <si>
    <t>교지       면적</t>
  </si>
  <si>
    <t>건물     면적</t>
  </si>
  <si>
    <t>보 통
교실수</t>
  </si>
  <si>
    <t>진학자수</t>
  </si>
  <si>
    <t>건물면적</t>
  </si>
  <si>
    <t>자료:대구광역시교육청</t>
  </si>
  <si>
    <t>2 0 1 1</t>
  </si>
  <si>
    <t xml:space="preserve">     5. 2012. 4. 1 현재기준</t>
  </si>
  <si>
    <t>전  문  대  학</t>
  </si>
  <si>
    <t>교  육  대  학</t>
  </si>
  <si>
    <t>대   학   (교)</t>
  </si>
  <si>
    <t>대    학    원</t>
  </si>
  <si>
    <t>-</t>
  </si>
  <si>
    <t>5. 고 등 학 교 현 황</t>
  </si>
  <si>
    <t>단위 : 개,명,천㎡</t>
  </si>
  <si>
    <t>구    분</t>
  </si>
  <si>
    <t>학  생  수</t>
  </si>
  <si>
    <t>교  원  수</t>
  </si>
  <si>
    <t>사 무 직 원 수</t>
  </si>
  <si>
    <t>졸 업 자 현 황</t>
  </si>
  <si>
    <t>입 학 자 현 황</t>
  </si>
  <si>
    <t>교지  면적</t>
  </si>
  <si>
    <t>건물  면적</t>
  </si>
  <si>
    <t>보통
교실수</t>
  </si>
  <si>
    <t>입학정원</t>
  </si>
  <si>
    <t>2 0 1 1</t>
  </si>
  <si>
    <t>2 0 1 2</t>
  </si>
  <si>
    <t>사립</t>
  </si>
  <si>
    <t>자료 : 대구광역시교육청</t>
  </si>
  <si>
    <t>자료 : 대구광역시교육청</t>
  </si>
  <si>
    <t>단위 : 개, 명, 천㎡</t>
  </si>
  <si>
    <t>단위 : 개, 명, 천㎡</t>
  </si>
  <si>
    <t>학교수</t>
  </si>
  <si>
    <t>학급수</t>
  </si>
  <si>
    <t>학    생    수</t>
  </si>
  <si>
    <t>교   원   수</t>
  </si>
  <si>
    <t>졸 업 자  현 황</t>
  </si>
  <si>
    <t>입 학 자  현 황</t>
  </si>
  <si>
    <t>교  지       면  적</t>
  </si>
  <si>
    <t>건  물     면  적</t>
  </si>
  <si>
    <t>보 통
교실수</t>
  </si>
  <si>
    <t>졸업자수</t>
  </si>
  <si>
    <t>진학자수</t>
  </si>
  <si>
    <t xml:space="preserve">사립 </t>
  </si>
  <si>
    <t>경북예술고등학교</t>
  </si>
  <si>
    <t>자료 : 대구광역시교육청</t>
  </si>
  <si>
    <t>경북여자상업고등학교</t>
  </si>
  <si>
    <t>경상공업고등학교</t>
  </si>
  <si>
    <t>대구여자상업고등학교</t>
  </si>
  <si>
    <t>교지       면적</t>
  </si>
  <si>
    <t>건물     면적</t>
  </si>
  <si>
    <t>공립</t>
  </si>
  <si>
    <t>대구고등학교</t>
  </si>
  <si>
    <t>졸업자현황</t>
  </si>
  <si>
    <t>입학자현황</t>
  </si>
  <si>
    <t>남</t>
  </si>
  <si>
    <t>사립</t>
  </si>
  <si>
    <t>경일여자고등학교</t>
  </si>
  <si>
    <t>.</t>
  </si>
  <si>
    <t xml:space="preserve"> 5-1. 일반계고등학교 (사립)</t>
  </si>
  <si>
    <t xml:space="preserve"> 5-2. 특수목적고등학교(사립)</t>
  </si>
  <si>
    <t xml:space="preserve"> 5-3. 특성화고등학교(사립)</t>
  </si>
  <si>
    <t xml:space="preserve"> 5-4. 자율고등학교(국·공립)</t>
  </si>
  <si>
    <t xml:space="preserve"> 5-5. 자율고등학교(사립)</t>
  </si>
  <si>
    <t>영남대학교 환경보건대학원</t>
  </si>
  <si>
    <t>영남대학교 임상약학대학원</t>
  </si>
  <si>
    <t>영남대학교 스포츠과학대학원</t>
  </si>
  <si>
    <t>영남대학교 의학전문대학원</t>
  </si>
  <si>
    <t>유   치   원</t>
  </si>
  <si>
    <t>초 등 학 교</t>
  </si>
  <si>
    <t>중   학   교</t>
  </si>
  <si>
    <t>일반고등학교</t>
  </si>
  <si>
    <t>특수목적고등학교</t>
  </si>
  <si>
    <t>특성화고등학교</t>
  </si>
  <si>
    <t>자율고등학교</t>
  </si>
  <si>
    <t>기  타  학  교</t>
  </si>
  <si>
    <t>…</t>
  </si>
  <si>
    <t>(6)</t>
  </si>
  <si>
    <t>…</t>
  </si>
  <si>
    <t>자료:각 대학교</t>
  </si>
  <si>
    <t xml:space="preserve">  주:1)( )는 캠퍼스 현황으로 총계에 미포함</t>
  </si>
  <si>
    <t xml:space="preserve">     2)학생수는 재적학생수(재학생+휴학생)임</t>
  </si>
  <si>
    <t xml:space="preserve">     3)전임교원임</t>
  </si>
  <si>
    <t xml:space="preserve">     4)계약직 제외</t>
  </si>
  <si>
    <t xml:space="preserve">     5)보유면적임</t>
  </si>
  <si>
    <t xml:space="preserve">     6)기본시설, 지원시설, 연구시설 보유면적임</t>
  </si>
  <si>
    <r>
      <t>교  원  수</t>
    </r>
    <r>
      <rPr>
        <vertAlign val="superscript"/>
        <sz val="11"/>
        <rFont val="바탕체"/>
        <family val="1"/>
      </rPr>
      <t>3)</t>
    </r>
  </si>
  <si>
    <r>
      <t>사무직원수</t>
    </r>
    <r>
      <rPr>
        <vertAlign val="superscript"/>
        <sz val="11"/>
        <rFont val="바탕체"/>
        <family val="1"/>
      </rPr>
      <t>4)</t>
    </r>
  </si>
  <si>
    <r>
      <t>교지  면적</t>
    </r>
    <r>
      <rPr>
        <vertAlign val="superscript"/>
        <sz val="11"/>
        <rFont val="바탕체"/>
        <family val="1"/>
      </rPr>
      <t>5)</t>
    </r>
  </si>
  <si>
    <r>
      <t>건물  면적</t>
    </r>
    <r>
      <rPr>
        <vertAlign val="superscript"/>
        <sz val="11"/>
        <rFont val="바탕체"/>
        <family val="1"/>
      </rPr>
      <t>6)</t>
    </r>
  </si>
  <si>
    <t>영남대학교</t>
  </si>
  <si>
    <t>계명대학교</t>
  </si>
  <si>
    <t>2 0 0 9</t>
  </si>
  <si>
    <t>학급수</t>
  </si>
  <si>
    <t>학  생  수</t>
  </si>
  <si>
    <t>교  원  수</t>
  </si>
  <si>
    <t>사무직원수</t>
  </si>
  <si>
    <t>졸 업 자 현 황</t>
  </si>
  <si>
    <t>입학자</t>
  </si>
  <si>
    <t>교지
면적</t>
  </si>
  <si>
    <t>건물
면적</t>
  </si>
  <si>
    <t>보통
교실수</t>
  </si>
  <si>
    <t>2 0 1 1</t>
  </si>
  <si>
    <t>2 0 1 2</t>
  </si>
  <si>
    <t>공
립</t>
  </si>
  <si>
    <t>구     분</t>
  </si>
  <si>
    <t>사  무  직  원  수</t>
  </si>
  <si>
    <t>졸업자 현황</t>
  </si>
  <si>
    <t>건 물   면 적</t>
  </si>
  <si>
    <t>2 0 0 8</t>
  </si>
  <si>
    <t>2 0 0 9</t>
  </si>
  <si>
    <t>2 0 1 1</t>
  </si>
  <si>
    <t>2 0 1 2</t>
  </si>
  <si>
    <t>ⅩⅣ. 교 육 문 화</t>
  </si>
  <si>
    <t xml:space="preserve"> １. 학  교  총  개  황</t>
  </si>
  <si>
    <t xml:space="preserve"> 6. 전 문 대 학 현 황</t>
  </si>
  <si>
    <t xml:space="preserve"> 8. 대 학 (교)</t>
  </si>
  <si>
    <t xml:space="preserve"> 9. 대 학 원</t>
  </si>
  <si>
    <t xml:space="preserve"> 10. 기  타  학  교</t>
  </si>
  <si>
    <t xml:space="preserve"> 17.  언   론   매   체</t>
  </si>
  <si>
    <t xml:space="preserve"> 18. 출판, 인쇄 및 기록매체업 현황(산업세분류별)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</si>
</sst>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0.00_ "/>
    <numFmt numFmtId="179" formatCode="#,##0.0"/>
    <numFmt numFmtId="180" formatCode="#,##0;\-#,##0;&quot;-&quot;;\ "/>
    <numFmt numFmtId="181" formatCode="0.0"/>
    <numFmt numFmtId="182" formatCode="_-* #,##0.0_-;\-* #,##0.0_-;_-* &quot;-&quot;_-;_-@_-"/>
    <numFmt numFmtId="183" formatCode="#,##0_);\(#,##0\)"/>
    <numFmt numFmtId="184" formatCode="#,##0.0\ ;"/>
    <numFmt numFmtId="185" formatCode="#,##0.0;\-#,##0.0;&quot;-&quot;;\ "/>
    <numFmt numFmtId="186" formatCode="0.0_ "/>
    <numFmt numFmtId="187" formatCode="#,###"/>
    <numFmt numFmtId="188" formatCode="\(\ #,###\ \)"/>
    <numFmt numFmtId="189" formatCode="0000"/>
    <numFmt numFmtId="190" formatCode="yyyy&quot;년&quot;\ m&quot;월&quot;\ d&quot;일&quot;"/>
    <numFmt numFmtId="191" formatCode="000"/>
    <numFmt numFmtId="192" formatCode="_ * #,##0_ ;_ * \-#,##0_ ;_ * &quot;-&quot;_ ;_ @_ "/>
    <numFmt numFmtId="193" formatCode="yy&quot;-&quot;m&quot;-&quot;d"/>
    <numFmt numFmtId="194" formatCode="&quot;만촌1동 &quot;@"/>
    <numFmt numFmtId="195" formatCode="#,##0;\-#,##0;&quot; &quot;;\ "/>
    <numFmt numFmtId="196" formatCode="_-* #,##0.0_-;\-* #,##0.0_-;_-* &quot;-&quot;?_-;_-@_-"/>
    <numFmt numFmtId="197" formatCode="_ * #,##0_ ;_ * \-#,##0_ ;_ * &quot; &quot;_ ;_ @_ "/>
    <numFmt numFmtId="198" formatCode="#,##0;[Red]#,##0"/>
    <numFmt numFmtId="199" formatCode="0_ "/>
    <numFmt numFmtId="200" formatCode="#,##0.0;[Red]#,##0.0"/>
    <numFmt numFmtId="201" formatCode="#,##0_);[Red]\(#,##0\)"/>
    <numFmt numFmtId="202" formatCode="\(\ \)"/>
    <numFmt numFmtId="203" formatCode="\(0\)"/>
    <numFmt numFmtId="204" formatCode="\-"/>
    <numFmt numFmtId="205" formatCode="[$-412]yyyy&quot;년&quot;\ m&quot;월&quot;\ d&quot;일&quot;\ dddd"/>
    <numFmt numFmtId="206" formatCode="_-* #,##0.00_-;\-* #,##0.00_-;_-* &quot;-&quot;_-;_-@_-"/>
    <numFmt numFmtId="207" formatCode="[$-412]AM/PM\ h:mm:ss"/>
    <numFmt numFmtId="208" formatCode="#,##0.00_ "/>
    <numFmt numFmtId="209" formatCode="0_);[Red]\(0\)"/>
    <numFmt numFmtId="210" formatCode="#,##0;\-#,##0;&quot; &quot;"/>
    <numFmt numFmtId="211" formatCode="_ * #,##0.00_ ;_ * \-#,##0.00_ ;_ * &quot; &quot;_ ;_ @_ "/>
  </numFmts>
  <fonts count="43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i/>
      <sz val="11"/>
      <name val="바탕체"/>
      <family val="1"/>
    </font>
    <font>
      <b/>
      <sz val="11"/>
      <name val="바탕체"/>
      <family val="1"/>
    </font>
    <font>
      <sz val="11"/>
      <color indexed="10"/>
      <name val="바탕체"/>
      <family val="1"/>
    </font>
    <font>
      <sz val="12"/>
      <color indexed="10"/>
      <name val="바탕체"/>
      <family val="1"/>
    </font>
    <font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10"/>
      <name val="굴림체"/>
      <family val="3"/>
    </font>
    <font>
      <sz val="9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color indexed="8"/>
      <name val="바탕체"/>
      <family val="1"/>
    </font>
    <font>
      <sz val="11"/>
      <color indexed="8"/>
      <name val="돋움"/>
      <family val="3"/>
    </font>
    <font>
      <b/>
      <sz val="18"/>
      <name val="바탕체"/>
      <family val="1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0" borderId="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5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48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1" fontId="0" fillId="0" borderId="0" xfId="0" applyNumberFormat="1" applyFont="1" applyFill="1" applyAlignment="1">
      <alignment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1" fontId="4" fillId="0" borderId="0" xfId="48" applyFont="1" applyFill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177" fontId="14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1" fontId="4" fillId="0" borderId="18" xfId="0" applyNumberFormat="1" applyFont="1" applyFill="1" applyBorder="1" applyAlignment="1">
      <alignment vertical="center"/>
    </xf>
    <xf numFmtId="203" fontId="4" fillId="0" borderId="0" xfId="0" applyNumberFormat="1" applyFont="1" applyAlignment="1">
      <alignment horizontal="left"/>
    </xf>
    <xf numFmtId="203" fontId="0" fillId="0" borderId="0" xfId="0" applyNumberFormat="1" applyFont="1" applyAlignment="1">
      <alignment horizontal="left"/>
    </xf>
    <xf numFmtId="177" fontId="4" fillId="0" borderId="0" xfId="66" applyNumberFormat="1" applyFont="1" applyFill="1">
      <alignment/>
      <protection/>
    </xf>
    <xf numFmtId="0" fontId="4" fillId="0" borderId="0" xfId="66" applyFont="1" applyFill="1" applyAlignment="1">
      <alignment horizontal="left"/>
      <protection/>
    </xf>
    <xf numFmtId="0" fontId="4" fillId="0" borderId="0" xfId="66" applyFont="1" applyFill="1">
      <alignment/>
      <protection/>
    </xf>
    <xf numFmtId="0" fontId="4" fillId="0" borderId="0" xfId="66" applyFont="1" applyFill="1" applyAlignment="1">
      <alignment horizontal="left" vertical="center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0" xfId="66" applyFont="1" applyFill="1" applyAlignment="1">
      <alignment vertical="center" wrapText="1"/>
      <protection/>
    </xf>
    <xf numFmtId="0" fontId="0" fillId="0" borderId="0" xfId="66" applyFill="1">
      <alignment/>
      <protection/>
    </xf>
    <xf numFmtId="177" fontId="13" fillId="0" borderId="0" xfId="66" applyNumberFormat="1" applyFont="1" applyFill="1">
      <alignment/>
      <protection/>
    </xf>
    <xf numFmtId="0" fontId="13" fillId="0" borderId="0" xfId="66" applyFont="1" applyFill="1">
      <alignment/>
      <protection/>
    </xf>
    <xf numFmtId="177" fontId="4" fillId="0" borderId="0" xfId="66" applyNumberFormat="1" applyFont="1" applyFill="1" applyAlignment="1">
      <alignment horizontal="left"/>
      <protection/>
    </xf>
    <xf numFmtId="0" fontId="4" fillId="0" borderId="12" xfId="66" applyFont="1" applyFill="1" applyBorder="1" applyAlignment="1">
      <alignment horizontal="center" vertical="center"/>
      <protection/>
    </xf>
    <xf numFmtId="41" fontId="4" fillId="0" borderId="0" xfId="66" applyNumberFormat="1" applyFont="1" applyFill="1" applyBorder="1" applyAlignment="1">
      <alignment horizontal="right" vertical="center"/>
      <protection/>
    </xf>
    <xf numFmtId="41" fontId="4" fillId="0" borderId="0" xfId="66" applyNumberFormat="1" applyFont="1" applyFill="1" applyBorder="1" applyAlignment="1">
      <alignment horizontal="center" vertical="center"/>
      <protection/>
    </xf>
    <xf numFmtId="41" fontId="4" fillId="0" borderId="0" xfId="66" applyNumberFormat="1" applyFont="1" applyFill="1" applyBorder="1" applyAlignment="1">
      <alignment vertical="center"/>
      <protection/>
    </xf>
    <xf numFmtId="0" fontId="0" fillId="0" borderId="0" xfId="66" applyFill="1" applyAlignment="1">
      <alignment horizontal="left"/>
      <protection/>
    </xf>
    <xf numFmtId="177" fontId="4" fillId="0" borderId="0" xfId="66" applyNumberFormat="1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41" fontId="4" fillId="0" borderId="0" xfId="66" applyNumberFormat="1" applyFont="1" applyFill="1" applyAlignment="1">
      <alignment vertical="center"/>
      <protection/>
    </xf>
    <xf numFmtId="0" fontId="0" fillId="0" borderId="0" xfId="66" applyFont="1" applyFill="1">
      <alignment/>
      <protection/>
    </xf>
    <xf numFmtId="3" fontId="4" fillId="0" borderId="20" xfId="67" applyNumberFormat="1" applyFont="1" applyFill="1" applyBorder="1" applyAlignment="1">
      <alignment horizontal="center" vertical="center"/>
      <protection/>
    </xf>
    <xf numFmtId="3" fontId="4" fillId="0" borderId="0" xfId="67" applyNumberFormat="1" applyFont="1" applyFill="1" applyAlignment="1">
      <alignment horizontal="center" vertical="center"/>
      <protection/>
    </xf>
    <xf numFmtId="0" fontId="7" fillId="0" borderId="0" xfId="67" applyFont="1" applyFill="1" applyAlignment="1">
      <alignment horizontal="left" vertical="center"/>
      <protection/>
    </xf>
    <xf numFmtId="3" fontId="4" fillId="0" borderId="12" xfId="67" applyNumberFormat="1" applyFont="1" applyFill="1" applyBorder="1" applyAlignment="1">
      <alignment horizontal="center" vertical="center"/>
      <protection/>
    </xf>
    <xf numFmtId="3" fontId="4" fillId="0" borderId="12" xfId="67" applyNumberFormat="1" applyFont="1" applyFill="1" applyBorder="1" applyAlignment="1">
      <alignment horizontal="center" vertical="center" wrapText="1"/>
      <protection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horizontal="left" vertical="center"/>
      <protection/>
    </xf>
    <xf numFmtId="0" fontId="4" fillId="0" borderId="0" xfId="67" applyFont="1" applyFill="1" applyAlignment="1">
      <alignment horizontal="center" vertical="center"/>
      <protection/>
    </xf>
    <xf numFmtId="0" fontId="4" fillId="0" borderId="12" xfId="67" applyFont="1" applyFill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41" fontId="4" fillId="0" borderId="20" xfId="67" applyNumberFormat="1" applyFont="1" applyFill="1" applyBorder="1" applyAlignment="1">
      <alignment vertical="center"/>
      <protection/>
    </xf>
    <xf numFmtId="0" fontId="4" fillId="0" borderId="0" xfId="67" applyFont="1" applyFill="1" applyAlignment="1">
      <alignment horizontal="left"/>
      <protection/>
    </xf>
    <xf numFmtId="0" fontId="0" fillId="0" borderId="0" xfId="67" applyFill="1">
      <alignment/>
      <protection/>
    </xf>
    <xf numFmtId="195" fontId="4" fillId="0" borderId="0" xfId="67" applyNumberFormat="1" applyFont="1" applyFill="1" applyBorder="1" applyAlignment="1">
      <alignment vertical="center"/>
      <protection/>
    </xf>
    <xf numFmtId="180" fontId="4" fillId="0" borderId="0" xfId="67" applyNumberFormat="1" applyFont="1" applyFill="1" applyBorder="1" applyAlignment="1">
      <alignment horizontal="right" vertical="center"/>
      <protection/>
    </xf>
    <xf numFmtId="3" fontId="4" fillId="0" borderId="0" xfId="67" applyNumberFormat="1" applyFont="1" applyFill="1" applyBorder="1" applyAlignment="1">
      <alignment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0" xfId="67" applyFont="1" applyFill="1">
      <alignment/>
      <protection/>
    </xf>
    <xf numFmtId="0" fontId="4" fillId="0" borderId="0" xfId="67" applyFont="1" applyFill="1" applyAlignment="1" quotePrefix="1">
      <alignment horizontal="center"/>
      <protection/>
    </xf>
    <xf numFmtId="3" fontId="4" fillId="0" borderId="0" xfId="67" applyNumberFormat="1" applyFont="1" applyFill="1" applyAlignment="1">
      <alignment horizontal="left" vertical="center"/>
      <protection/>
    </xf>
    <xf numFmtId="3" fontId="4" fillId="0" borderId="0" xfId="67" applyNumberFormat="1" applyFont="1" applyFill="1" applyAlignment="1">
      <alignment horizontal="right" vertical="center"/>
      <protection/>
    </xf>
    <xf numFmtId="3" fontId="4" fillId="0" borderId="0" xfId="67" applyNumberFormat="1" applyFont="1" applyFill="1" applyAlignment="1">
      <alignment vertical="center"/>
      <protection/>
    </xf>
    <xf numFmtId="41" fontId="4" fillId="0" borderId="0" xfId="67" applyNumberFormat="1" applyFont="1" applyFill="1" applyBorder="1" applyAlignment="1">
      <alignment vertical="center"/>
      <protection/>
    </xf>
    <xf numFmtId="177" fontId="2" fillId="0" borderId="0" xfId="67" applyNumberFormat="1" applyFont="1" applyFill="1">
      <alignment/>
      <protection/>
    </xf>
    <xf numFmtId="0" fontId="2" fillId="0" borderId="0" xfId="67" applyFont="1" applyFill="1">
      <alignment/>
      <protection/>
    </xf>
    <xf numFmtId="180" fontId="4" fillId="0" borderId="0" xfId="67" applyNumberFormat="1" applyFont="1" applyFill="1" applyAlignment="1">
      <alignment vertical="center"/>
      <protection/>
    </xf>
    <xf numFmtId="177" fontId="4" fillId="0" borderId="0" xfId="67" applyNumberFormat="1" applyFont="1" applyFill="1">
      <alignment/>
      <protection/>
    </xf>
    <xf numFmtId="0" fontId="0" fillId="0" borderId="0" xfId="67" applyFont="1" applyFill="1">
      <alignment/>
      <protection/>
    </xf>
    <xf numFmtId="41" fontId="0" fillId="0" borderId="0" xfId="67" applyNumberFormat="1" applyFont="1" applyFill="1">
      <alignment/>
      <protection/>
    </xf>
    <xf numFmtId="177" fontId="4" fillId="0" borderId="0" xfId="67" applyNumberFormat="1" applyFont="1" applyFill="1" applyAlignment="1">
      <alignment vertical="center"/>
      <protection/>
    </xf>
    <xf numFmtId="41" fontId="4" fillId="0" borderId="0" xfId="67" applyNumberFormat="1" applyFont="1" applyFill="1" applyBorder="1" applyAlignment="1">
      <alignment horizontal="right" vertical="center"/>
      <protection/>
    </xf>
    <xf numFmtId="177" fontId="4" fillId="0" borderId="20" xfId="67" applyNumberFormat="1" applyFont="1" applyFill="1" applyBorder="1" applyAlignment="1">
      <alignment horizontal="center" vertical="center"/>
      <protection/>
    </xf>
    <xf numFmtId="177" fontId="0" fillId="0" borderId="0" xfId="67" applyNumberFormat="1" applyFill="1">
      <alignment/>
      <protection/>
    </xf>
    <xf numFmtId="0" fontId="7" fillId="0" borderId="0" xfId="68" applyFont="1" applyFill="1">
      <alignment/>
      <protection/>
    </xf>
    <xf numFmtId="0" fontId="4" fillId="0" borderId="0" xfId="68" applyFont="1" applyFill="1">
      <alignment/>
      <protection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>
      <alignment/>
      <protection/>
    </xf>
    <xf numFmtId="0" fontId="5" fillId="0" borderId="0" xfId="68" applyFont="1" applyFill="1" applyAlignment="1">
      <alignment horizontal="left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13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24" borderId="13" xfId="68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center" vertical="center"/>
      <protection/>
    </xf>
    <xf numFmtId="41" fontId="5" fillId="0" borderId="0" xfId="68" applyNumberFormat="1" applyFont="1" applyFill="1" applyAlignment="1">
      <alignment horizontal="right" vertical="center"/>
      <protection/>
    </xf>
    <xf numFmtId="41" fontId="5" fillId="0" borderId="0" xfId="68" applyNumberFormat="1" applyFont="1" applyFill="1" applyAlignment="1">
      <alignment vertical="center"/>
      <protection/>
    </xf>
    <xf numFmtId="41" fontId="5" fillId="0" borderId="0" xfId="68" applyNumberFormat="1" applyFont="1" applyFill="1" applyBorder="1" applyAlignment="1">
      <alignment horizontal="right" vertical="center"/>
      <protection/>
    </xf>
    <xf numFmtId="0" fontId="5" fillId="0" borderId="0" xfId="68" applyFont="1" applyFill="1" applyAlignment="1">
      <alignment vertical="center"/>
      <protection/>
    </xf>
    <xf numFmtId="195" fontId="5" fillId="0" borderId="0" xfId="68" applyNumberFormat="1" applyFont="1" applyFill="1" applyAlignment="1">
      <alignment vertical="center"/>
      <protection/>
    </xf>
    <xf numFmtId="0" fontId="5" fillId="0" borderId="14" xfId="68" applyFont="1" applyFill="1" applyBorder="1" applyAlignment="1">
      <alignment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41" fontId="5" fillId="0" borderId="0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76" fontId="5" fillId="0" borderId="0" xfId="68" applyNumberFormat="1" applyFont="1" applyFill="1" applyBorder="1" applyAlignment="1">
      <alignment horizontal="left" vertical="center"/>
      <protection/>
    </xf>
    <xf numFmtId="185" fontId="5" fillId="0" borderId="0" xfId="68" applyNumberFormat="1" applyFont="1" applyFill="1" applyBorder="1" applyAlignment="1">
      <alignment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41" fontId="5" fillId="0" borderId="21" xfId="68" applyNumberFormat="1" applyFont="1" applyFill="1" applyBorder="1" applyAlignment="1">
      <alignment horizontal="right" vertical="center"/>
      <protection/>
    </xf>
    <xf numFmtId="41" fontId="5" fillId="0" borderId="16" xfId="68" applyNumberFormat="1" applyFont="1" applyFill="1" applyBorder="1" applyAlignment="1">
      <alignment horizontal="right" vertical="center"/>
      <protection/>
    </xf>
    <xf numFmtId="41" fontId="5" fillId="0" borderId="16" xfId="68" applyNumberFormat="1" applyFont="1" applyFill="1" applyBorder="1" applyAlignment="1">
      <alignment vertical="center"/>
      <protection/>
    </xf>
    <xf numFmtId="0" fontId="5" fillId="0" borderId="0" xfId="68" applyFont="1" applyFill="1" applyAlignment="1">
      <alignment/>
      <protection/>
    </xf>
    <xf numFmtId="176" fontId="5" fillId="0" borderId="0" xfId="68" applyNumberFormat="1" applyFont="1" applyFill="1" applyAlignment="1">
      <alignment horizontal="left" vertical="center"/>
      <protection/>
    </xf>
    <xf numFmtId="0" fontId="0" fillId="0" borderId="0" xfId="68" applyFill="1" applyAlignment="1">
      <alignment horizontal="left" vertical="center"/>
      <protection/>
    </xf>
    <xf numFmtId="0" fontId="0" fillId="0" borderId="0" xfId="68" applyFill="1" applyAlignment="1">
      <alignment vertical="center"/>
      <protection/>
    </xf>
    <xf numFmtId="0" fontId="0" fillId="0" borderId="0" xfId="68" applyFill="1">
      <alignment/>
      <protection/>
    </xf>
    <xf numFmtId="0" fontId="4" fillId="0" borderId="0" xfId="66" applyFont="1" applyFill="1" applyBorder="1">
      <alignment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0" fontId="0" fillId="0" borderId="0" xfId="67" applyFill="1" applyBorder="1">
      <alignment/>
      <protection/>
    </xf>
    <xf numFmtId="180" fontId="4" fillId="0" borderId="0" xfId="67" applyNumberFormat="1" applyFont="1" applyFill="1" applyBorder="1" applyAlignment="1">
      <alignment vertical="center"/>
      <protection/>
    </xf>
    <xf numFmtId="41" fontId="4" fillId="0" borderId="0" xfId="49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41" fontId="4" fillId="0" borderId="0" xfId="49" applyNumberFormat="1" applyFont="1" applyFill="1" applyBorder="1" applyAlignment="1">
      <alignment vertical="center"/>
    </xf>
    <xf numFmtId="0" fontId="39" fillId="0" borderId="14" xfId="66" applyFont="1" applyFill="1" applyBorder="1" applyAlignment="1">
      <alignment horizontal="center" vertical="center" wrapText="1"/>
      <protection/>
    </xf>
    <xf numFmtId="41" fontId="39" fillId="0" borderId="0" xfId="49" applyFont="1" applyFill="1" applyBorder="1" applyAlignment="1">
      <alignment vertical="center" wrapText="1"/>
    </xf>
    <xf numFmtId="0" fontId="39" fillId="0" borderId="0" xfId="66" applyFont="1" applyFill="1" applyAlignment="1">
      <alignment vertical="center" wrapText="1"/>
      <protection/>
    </xf>
    <xf numFmtId="41" fontId="39" fillId="0" borderId="0" xfId="49" applyNumberFormat="1" applyFont="1" applyFill="1" applyBorder="1" applyAlignment="1">
      <alignment vertical="center" wrapText="1"/>
    </xf>
    <xf numFmtId="41" fontId="39" fillId="0" borderId="0" xfId="49" applyNumberFormat="1" applyFont="1" applyFill="1" applyBorder="1" applyAlignment="1">
      <alignment horizontal="right" vertical="center" wrapText="1"/>
    </xf>
    <xf numFmtId="0" fontId="39" fillId="0" borderId="0" xfId="66" applyFont="1" applyFill="1" applyBorder="1">
      <alignment/>
      <protection/>
    </xf>
    <xf numFmtId="41" fontId="39" fillId="0" borderId="0" xfId="66" applyNumberFormat="1" applyFont="1" applyFill="1" applyBorder="1" applyAlignment="1">
      <alignment vertical="center"/>
      <protection/>
    </xf>
    <xf numFmtId="0" fontId="39" fillId="0" borderId="0" xfId="66" applyFont="1" applyFill="1" applyBorder="1" applyAlignment="1">
      <alignment vertical="center"/>
      <protection/>
    </xf>
    <xf numFmtId="41" fontId="4" fillId="0" borderId="0" xfId="49" applyFont="1" applyFill="1" applyBorder="1" applyAlignment="1">
      <alignment vertical="center"/>
    </xf>
    <xf numFmtId="41" fontId="4" fillId="0" borderId="0" xfId="49" applyFont="1" applyFill="1" applyBorder="1" applyAlignment="1">
      <alignment horizontal="right" vertical="center"/>
    </xf>
    <xf numFmtId="41" fontId="5" fillId="0" borderId="0" xfId="49" applyFont="1" applyFill="1" applyAlignment="1">
      <alignment horizontal="right" vertical="center"/>
    </xf>
    <xf numFmtId="41" fontId="5" fillId="0" borderId="14" xfId="49" applyFont="1" applyFill="1" applyBorder="1" applyAlignment="1">
      <alignment horizontal="center" vertical="center"/>
    </xf>
    <xf numFmtId="41" fontId="5" fillId="0" borderId="0" xfId="49" applyFont="1" applyFill="1" applyAlignment="1">
      <alignment vertical="center"/>
    </xf>
    <xf numFmtId="209" fontId="5" fillId="0" borderId="0" xfId="68" applyNumberFormat="1" applyFont="1" applyFill="1" applyAlignment="1">
      <alignment horizontal="right" vertical="center"/>
      <protection/>
    </xf>
    <xf numFmtId="41" fontId="5" fillId="0" borderId="0" xfId="49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vertical="center"/>
    </xf>
    <xf numFmtId="41" fontId="5" fillId="0" borderId="0" xfId="65" applyNumberFormat="1" applyFont="1" applyFill="1" applyBorder="1" applyAlignment="1">
      <alignment vertical="center"/>
    </xf>
    <xf numFmtId="42" fontId="5" fillId="0" borderId="0" xfId="65" applyFont="1" applyFill="1" applyAlignment="1">
      <alignment/>
    </xf>
    <xf numFmtId="206" fontId="4" fillId="0" borderId="0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41" fontId="2" fillId="0" borderId="0" xfId="49" applyNumberFormat="1" applyFont="1" applyFill="1" applyBorder="1" applyAlignment="1">
      <alignment horizontal="right" vertical="center"/>
    </xf>
    <xf numFmtId="41" fontId="4" fillId="0" borderId="0" xfId="49" applyNumberFormat="1" applyFont="1" applyAlignment="1">
      <alignment horizontal="center" vertical="center"/>
    </xf>
    <xf numFmtId="41" fontId="4" fillId="0" borderId="0" xfId="49" applyNumberFormat="1" applyFont="1" applyAlignment="1">
      <alignment horizontal="right" vertical="center"/>
    </xf>
    <xf numFmtId="41" fontId="4" fillId="0" borderId="0" xfId="49" applyNumberFormat="1" applyFont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9" fillId="0" borderId="20" xfId="66" applyFont="1" applyFill="1" applyBorder="1" applyAlignment="1">
      <alignment horizontal="center" vertical="center"/>
      <protection/>
    </xf>
    <xf numFmtId="41" fontId="39" fillId="0" borderId="0" xfId="66" applyNumberFormat="1" applyFont="1" applyFill="1" applyBorder="1" applyAlignment="1">
      <alignment horizontal="right" vertical="center"/>
      <protection/>
    </xf>
    <xf numFmtId="41" fontId="39" fillId="0" borderId="0" xfId="49" applyNumberFormat="1" applyFont="1" applyFill="1" applyBorder="1" applyAlignment="1">
      <alignment horizontal="right" vertical="center"/>
    </xf>
    <xf numFmtId="41" fontId="39" fillId="0" borderId="0" xfId="66" applyNumberFormat="1" applyFont="1" applyFill="1" applyBorder="1" applyAlignment="1">
      <alignment horizontal="center" vertical="center"/>
      <protection/>
    </xf>
    <xf numFmtId="41" fontId="39" fillId="0" borderId="14" xfId="49" applyFont="1" applyBorder="1" applyAlignment="1">
      <alignment horizontal="center" vertical="center"/>
    </xf>
    <xf numFmtId="41" fontId="39" fillId="0" borderId="0" xfId="49" applyFont="1" applyAlignment="1">
      <alignment horizontal="center" vertical="center"/>
    </xf>
    <xf numFmtId="41" fontId="39" fillId="0" borderId="0" xfId="49" applyFont="1" applyBorder="1" applyAlignment="1">
      <alignment horizontal="center" vertical="center"/>
    </xf>
    <xf numFmtId="41" fontId="39" fillId="0" borderId="15" xfId="49" applyFont="1" applyBorder="1" applyAlignment="1">
      <alignment horizontal="center" vertical="center"/>
    </xf>
    <xf numFmtId="41" fontId="39" fillId="0" borderId="16" xfId="49" applyFont="1" applyBorder="1" applyAlignment="1">
      <alignment horizontal="center" vertical="center"/>
    </xf>
    <xf numFmtId="177" fontId="39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66" applyFont="1" applyFill="1" applyBorder="1" applyAlignment="1">
      <alignment horizontal="left" vertical="center"/>
      <protection/>
    </xf>
    <xf numFmtId="0" fontId="7" fillId="0" borderId="0" xfId="66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/>
    </xf>
    <xf numFmtId="177" fontId="2" fillId="0" borderId="0" xfId="0" applyNumberFormat="1" applyFont="1" applyFill="1" applyBorder="1" applyAlignment="1">
      <alignment vertical="center"/>
    </xf>
    <xf numFmtId="0" fontId="4" fillId="0" borderId="0" xfId="67" applyFont="1" applyFill="1" applyBorder="1" applyAlignment="1">
      <alignment horizontal="left"/>
      <protection/>
    </xf>
    <xf numFmtId="0" fontId="4" fillId="0" borderId="17" xfId="67" applyFont="1" applyFill="1" applyBorder="1" applyAlignment="1">
      <alignment horizontal="center" vertical="center"/>
      <protection/>
    </xf>
    <xf numFmtId="18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97" fontId="4" fillId="0" borderId="0" xfId="0" applyNumberFormat="1" applyFont="1" applyFill="1" applyAlignment="1">
      <alignment vertical="center"/>
    </xf>
    <xf numFmtId="0" fontId="4" fillId="0" borderId="20" xfId="67" applyFont="1" applyFill="1" applyBorder="1" applyAlignment="1">
      <alignment horizontal="left" vertical="center"/>
      <protection/>
    </xf>
    <xf numFmtId="0" fontId="33" fillId="0" borderId="20" xfId="69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20" xfId="69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67" applyFont="1" applyFill="1" applyBorder="1" applyAlignment="1">
      <alignment horizontal="left"/>
      <protection/>
    </xf>
    <xf numFmtId="180" fontId="4" fillId="0" borderId="0" xfId="67" applyNumberFormat="1" applyFont="1" applyFill="1">
      <alignment/>
      <protection/>
    </xf>
    <xf numFmtId="0" fontId="36" fillId="0" borderId="20" xfId="67" applyFont="1" applyFill="1" applyBorder="1" applyAlignment="1">
      <alignment horizontal="center" vertical="center"/>
      <protection/>
    </xf>
    <xf numFmtId="0" fontId="4" fillId="0" borderId="0" xfId="67" applyFont="1" applyFill="1" applyBorder="1">
      <alignment/>
      <protection/>
    </xf>
    <xf numFmtId="177" fontId="4" fillId="0" borderId="17" xfId="67" applyNumberFormat="1" applyFont="1" applyFill="1" applyBorder="1" applyAlignment="1">
      <alignment horizontal="center" vertical="center"/>
      <protection/>
    </xf>
    <xf numFmtId="41" fontId="4" fillId="0" borderId="16" xfId="67" applyNumberFormat="1" applyFont="1" applyFill="1" applyBorder="1" applyAlignment="1">
      <alignment vertical="center"/>
      <protection/>
    </xf>
    <xf numFmtId="41" fontId="4" fillId="0" borderId="16" xfId="67" applyNumberFormat="1" applyFont="1" applyFill="1" applyBorder="1" applyAlignment="1">
      <alignment horizontal="right" vertical="center"/>
      <protection/>
    </xf>
    <xf numFmtId="3" fontId="4" fillId="0" borderId="18" xfId="67" applyNumberFormat="1" applyFont="1" applyFill="1" applyBorder="1" applyAlignment="1">
      <alignment vertical="center"/>
      <protection/>
    </xf>
    <xf numFmtId="3" fontId="4" fillId="0" borderId="14" xfId="67" applyNumberFormat="1" applyFont="1" applyFill="1" applyBorder="1" applyAlignment="1">
      <alignment horizontal="center" vertical="center"/>
      <protection/>
    </xf>
    <xf numFmtId="3" fontId="35" fillId="0" borderId="14" xfId="67" applyNumberFormat="1" applyFont="1" applyFill="1" applyBorder="1" applyAlignment="1">
      <alignment horizontal="left" vertical="center"/>
      <protection/>
    </xf>
    <xf numFmtId="41" fontId="35" fillId="0" borderId="20" xfId="67" applyNumberFormat="1" applyFont="1" applyFill="1" applyBorder="1" applyAlignment="1">
      <alignment vertical="center"/>
      <protection/>
    </xf>
    <xf numFmtId="41" fontId="35" fillId="0" borderId="20" xfId="67" applyNumberFormat="1" applyFont="1" applyFill="1" applyBorder="1" applyAlignment="1">
      <alignment horizontal="right" vertical="center"/>
      <protection/>
    </xf>
    <xf numFmtId="177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0" xfId="49" applyNumberFormat="1" applyFont="1" applyFill="1" applyAlignment="1">
      <alignment horizontal="right" vertical="center"/>
    </xf>
    <xf numFmtId="0" fontId="4" fillId="0" borderId="16" xfId="0" applyNumberFormat="1" applyFont="1" applyFill="1" applyBorder="1" applyAlignment="1">
      <alignment vertical="center"/>
    </xf>
    <xf numFmtId="195" fontId="4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Fill="1" applyBorder="1" applyAlignment="1">
      <alignment/>
    </xf>
    <xf numFmtId="41" fontId="4" fillId="0" borderId="0" xfId="49" applyFont="1" applyFill="1" applyAlignment="1">
      <alignment/>
    </xf>
    <xf numFmtId="41" fontId="4" fillId="0" borderId="0" xfId="49" applyFont="1" applyFill="1" applyBorder="1" applyAlignment="1">
      <alignment/>
    </xf>
    <xf numFmtId="41" fontId="4" fillId="0" borderId="0" xfId="49" applyFont="1" applyFill="1" applyAlignment="1">
      <alignment horizontal="left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49" applyFont="1" applyFill="1" applyBorder="1" applyAlignment="1">
      <alignment horizontal="right" vertical="center"/>
    </xf>
    <xf numFmtId="41" fontId="5" fillId="0" borderId="0" xfId="49" applyFont="1" applyFill="1" applyBorder="1" applyAlignment="1">
      <alignment horizontal="left" vertical="center"/>
    </xf>
    <xf numFmtId="41" fontId="5" fillId="0" borderId="0" xfId="49" applyFont="1" applyFill="1" applyBorder="1" applyAlignment="1">
      <alignment horizontal="center" vertical="center"/>
    </xf>
    <xf numFmtId="41" fontId="5" fillId="0" borderId="0" xfId="49" applyFont="1" applyFill="1" applyAlignment="1">
      <alignment horizontal="center" vertical="center"/>
    </xf>
    <xf numFmtId="41" fontId="5" fillId="0" borderId="0" xfId="68" applyNumberFormat="1" applyFont="1" applyFill="1" applyBorder="1" applyAlignment="1">
      <alignment horizontal="center" vertical="center"/>
      <protection/>
    </xf>
    <xf numFmtId="41" fontId="5" fillId="0" borderId="16" xfId="49" applyNumberFormat="1" applyFont="1" applyFill="1" applyBorder="1" applyAlignment="1">
      <alignment vertical="center"/>
    </xf>
    <xf numFmtId="41" fontId="5" fillId="0" borderId="16" xfId="68" applyNumberFormat="1" applyFont="1" applyFill="1" applyBorder="1" applyAlignment="1">
      <alignment horizontal="center" vertical="center"/>
      <protection/>
    </xf>
    <xf numFmtId="209" fontId="5" fillId="0" borderId="0" xfId="68" applyNumberFormat="1" applyFont="1" applyFill="1" applyAlignment="1">
      <alignment horizontal="center" vertical="center"/>
      <protection/>
    </xf>
    <xf numFmtId="41" fontId="5" fillId="0" borderId="18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0" fontId="33" fillId="0" borderId="17" xfId="69" applyNumberFormat="1" applyFont="1" applyFill="1" applyBorder="1" applyAlignment="1" applyProtection="1">
      <alignment horizontal="center" vertical="center" shrinkToFit="1"/>
      <protection locked="0"/>
    </xf>
    <xf numFmtId="41" fontId="35" fillId="0" borderId="17" xfId="67" applyNumberFormat="1" applyFont="1" applyFill="1" applyBorder="1" applyAlignment="1">
      <alignment vertical="center"/>
      <protection/>
    </xf>
    <xf numFmtId="41" fontId="35" fillId="0" borderId="17" xfId="67" applyNumberFormat="1" applyFont="1" applyFill="1" applyBorder="1" applyAlignment="1">
      <alignment horizontal="right" vertical="center"/>
      <protection/>
    </xf>
    <xf numFmtId="3" fontId="35" fillId="0" borderId="15" xfId="67" applyNumberFormat="1" applyFont="1" applyFill="1" applyBorder="1" applyAlignment="1">
      <alignment horizontal="left" vertical="center"/>
      <protection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left" vertical="center"/>
    </xf>
    <xf numFmtId="41" fontId="4" fillId="0" borderId="16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41" fontId="4" fillId="0" borderId="18" xfId="67" applyNumberFormat="1" applyFont="1" applyFill="1" applyBorder="1" applyAlignment="1">
      <alignment vertical="center"/>
      <protection/>
    </xf>
    <xf numFmtId="41" fontId="35" fillId="0" borderId="18" xfId="67" applyNumberFormat="1" applyFont="1" applyFill="1" applyBorder="1" applyAlignment="1">
      <alignment vertical="center"/>
      <protection/>
    </xf>
    <xf numFmtId="41" fontId="35" fillId="0" borderId="21" xfId="67" applyNumberFormat="1" applyFont="1" applyFill="1" applyBorder="1" applyAlignment="1">
      <alignment vertical="center"/>
      <protection/>
    </xf>
    <xf numFmtId="41" fontId="4" fillId="0" borderId="23" xfId="49" applyFont="1" applyFill="1" applyBorder="1" applyAlignment="1">
      <alignment vertical="center"/>
    </xf>
    <xf numFmtId="41" fontId="4" fillId="0" borderId="23" xfId="49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6" xfId="49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41" fontId="4" fillId="0" borderId="16" xfId="49" applyFont="1" applyFill="1" applyBorder="1" applyAlignment="1">
      <alignment horizontal="right" vertical="center"/>
    </xf>
    <xf numFmtId="41" fontId="4" fillId="0" borderId="16" xfId="49" applyFont="1" applyFill="1" applyBorder="1" applyAlignment="1">
      <alignment horizontal="center" vertical="center"/>
    </xf>
    <xf numFmtId="41" fontId="4" fillId="0" borderId="0" xfId="49" applyFont="1" applyFill="1" applyBorder="1" applyAlignment="1">
      <alignment horizontal="left"/>
    </xf>
    <xf numFmtId="41" fontId="4" fillId="0" borderId="16" xfId="49" applyFont="1" applyFill="1" applyBorder="1" applyAlignment="1">
      <alignment/>
    </xf>
    <xf numFmtId="41" fontId="4" fillId="0" borderId="16" xfId="0" applyNumberFormat="1" applyFont="1" applyFill="1" applyBorder="1" applyAlignment="1">
      <alignment horizontal="center"/>
    </xf>
    <xf numFmtId="41" fontId="4" fillId="0" borderId="16" xfId="0" applyNumberFormat="1" applyFont="1" applyFill="1" applyBorder="1" applyAlignment="1">
      <alignment horizontal="left"/>
    </xf>
    <xf numFmtId="41" fontId="4" fillId="0" borderId="16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41" fontId="4" fillId="0" borderId="22" xfId="49" applyNumberFormat="1" applyFont="1" applyFill="1" applyBorder="1" applyAlignment="1">
      <alignment vertical="center"/>
    </xf>
    <xf numFmtId="41" fontId="4" fillId="0" borderId="23" xfId="49" applyNumberFormat="1" applyFont="1" applyFill="1" applyBorder="1" applyAlignment="1">
      <alignment vertical="center"/>
    </xf>
    <xf numFmtId="41" fontId="4" fillId="0" borderId="23" xfId="49" applyNumberFormat="1" applyFont="1" applyFill="1" applyBorder="1" applyAlignment="1">
      <alignment horizontal="right" vertical="center"/>
    </xf>
    <xf numFmtId="206" fontId="4" fillId="0" borderId="23" xfId="49" applyNumberFormat="1" applyFont="1" applyFill="1" applyBorder="1" applyAlignment="1">
      <alignment vertical="center"/>
    </xf>
    <xf numFmtId="197" fontId="4" fillId="0" borderId="18" xfId="49" applyNumberFormat="1" applyFont="1" applyFill="1" applyBorder="1" applyAlignment="1">
      <alignment vertical="center"/>
    </xf>
    <xf numFmtId="197" fontId="4" fillId="0" borderId="0" xfId="49" applyNumberFormat="1" applyFont="1" applyFill="1" applyBorder="1" applyAlignment="1">
      <alignment vertical="center"/>
    </xf>
    <xf numFmtId="208" fontId="4" fillId="0" borderId="0" xfId="49" applyNumberFormat="1" applyFont="1" applyFill="1" applyBorder="1" applyAlignment="1">
      <alignment horizontal="right" vertical="center"/>
    </xf>
    <xf numFmtId="211" fontId="4" fillId="0" borderId="0" xfId="49" applyNumberFormat="1" applyFont="1" applyFill="1" applyBorder="1" applyAlignment="1">
      <alignment vertical="center"/>
    </xf>
    <xf numFmtId="177" fontId="4" fillId="0" borderId="18" xfId="67" applyNumberFormat="1" applyFont="1" applyFill="1" applyBorder="1">
      <alignment/>
      <protection/>
    </xf>
    <xf numFmtId="177" fontId="4" fillId="0" borderId="0" xfId="67" applyNumberFormat="1" applyFont="1" applyFill="1" applyBorder="1">
      <alignment/>
      <protection/>
    </xf>
    <xf numFmtId="41" fontId="4" fillId="0" borderId="18" xfId="49" applyFont="1" applyFill="1" applyBorder="1" applyAlignment="1">
      <alignment vertical="center"/>
    </xf>
    <xf numFmtId="178" fontId="4" fillId="0" borderId="0" xfId="67" applyNumberFormat="1" applyFont="1" applyFill="1" applyBorder="1">
      <alignment/>
      <protection/>
    </xf>
    <xf numFmtId="41" fontId="4" fillId="0" borderId="21" xfId="49" applyFont="1" applyFill="1" applyBorder="1" applyAlignment="1">
      <alignment vertical="center"/>
    </xf>
    <xf numFmtId="178" fontId="4" fillId="0" borderId="16" xfId="67" applyNumberFormat="1" applyFont="1" applyFill="1" applyBorder="1">
      <alignment/>
      <protection/>
    </xf>
    <xf numFmtId="0" fontId="5" fillId="0" borderId="12" xfId="67" applyFont="1" applyFill="1" applyBorder="1" applyAlignment="1">
      <alignment horizontal="center" vertical="center" wrapText="1"/>
      <protection/>
    </xf>
    <xf numFmtId="177" fontId="39" fillId="0" borderId="22" xfId="0" applyNumberFormat="1" applyFont="1" applyFill="1" applyBorder="1" applyAlignment="1">
      <alignment vertical="center"/>
    </xf>
    <xf numFmtId="180" fontId="39" fillId="0" borderId="23" xfId="0" applyNumberFormat="1" applyFont="1" applyFill="1" applyBorder="1" applyAlignment="1">
      <alignment horizontal="right" vertical="center"/>
    </xf>
    <xf numFmtId="180" fontId="39" fillId="0" borderId="23" xfId="0" applyNumberFormat="1" applyFont="1" applyFill="1" applyBorder="1" applyAlignment="1">
      <alignment vertical="center"/>
    </xf>
    <xf numFmtId="177" fontId="39" fillId="0" borderId="18" xfId="0" applyNumberFormat="1" applyFont="1" applyFill="1" applyBorder="1" applyAlignment="1">
      <alignment vertical="center"/>
    </xf>
    <xf numFmtId="180" fontId="39" fillId="0" borderId="0" xfId="0" applyNumberFormat="1" applyFont="1" applyFill="1" applyBorder="1" applyAlignment="1">
      <alignment horizontal="right" vertical="center"/>
    </xf>
    <xf numFmtId="180" fontId="39" fillId="0" borderId="0" xfId="0" applyNumberFormat="1" applyFont="1" applyFill="1" applyBorder="1" applyAlignment="1">
      <alignment vertical="center"/>
    </xf>
    <xf numFmtId="177" fontId="39" fillId="0" borderId="21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39" fillId="0" borderId="16" xfId="0" applyNumberFormat="1" applyFont="1" applyFill="1" applyBorder="1" applyAlignment="1">
      <alignment vertical="center"/>
    </xf>
    <xf numFmtId="177" fontId="39" fillId="0" borderId="24" xfId="0" applyNumberFormat="1" applyFont="1" applyFill="1" applyBorder="1" applyAlignment="1">
      <alignment horizontal="center" vertical="center"/>
    </xf>
    <xf numFmtId="177" fontId="39" fillId="0" borderId="14" xfId="0" applyNumberFormat="1" applyFont="1" applyFill="1" applyBorder="1" applyAlignment="1">
      <alignment horizontal="center" vertical="center"/>
    </xf>
    <xf numFmtId="177" fontId="39" fillId="0" borderId="23" xfId="0" applyNumberFormat="1" applyFont="1" applyFill="1" applyBorder="1" applyAlignment="1">
      <alignment vertical="center"/>
    </xf>
    <xf numFmtId="177" fontId="39" fillId="0" borderId="0" xfId="0" applyNumberFormat="1" applyFont="1" applyFill="1" applyBorder="1" applyAlignment="1">
      <alignment vertical="center"/>
    </xf>
    <xf numFmtId="177" fontId="39" fillId="0" borderId="16" xfId="0" applyNumberFormat="1" applyFont="1" applyFill="1" applyBorder="1" applyAlignment="1">
      <alignment vertical="center"/>
    </xf>
    <xf numFmtId="41" fontId="4" fillId="0" borderId="0" xfId="49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41" fontId="4" fillId="0" borderId="0" xfId="49" applyNumberFormat="1" applyFont="1" applyFill="1" applyBorder="1" applyAlignment="1">
      <alignment vertical="center" wrapText="1"/>
    </xf>
    <xf numFmtId="41" fontId="4" fillId="0" borderId="0" xfId="49" applyNumberFormat="1" applyFont="1" applyFill="1" applyBorder="1" applyAlignment="1">
      <alignment horizontal="left" vertical="center" wrapText="1"/>
    </xf>
    <xf numFmtId="0" fontId="39" fillId="0" borderId="17" xfId="66" applyFont="1" applyFill="1" applyBorder="1" applyAlignment="1">
      <alignment horizontal="center" vertical="center"/>
      <protection/>
    </xf>
    <xf numFmtId="41" fontId="39" fillId="0" borderId="16" xfId="66" applyNumberFormat="1" applyFont="1" applyFill="1" applyBorder="1" applyAlignment="1">
      <alignment vertical="center"/>
      <protection/>
    </xf>
    <xf numFmtId="41" fontId="39" fillId="0" borderId="16" xfId="66" applyNumberFormat="1" applyFont="1" applyFill="1" applyBorder="1" applyAlignment="1">
      <alignment horizontal="right" vertical="center"/>
      <protection/>
    </xf>
    <xf numFmtId="41" fontId="39" fillId="0" borderId="16" xfId="49" applyNumberFormat="1" applyFont="1" applyFill="1" applyBorder="1" applyAlignment="1">
      <alignment horizontal="right" vertical="center"/>
    </xf>
    <xf numFmtId="41" fontId="39" fillId="0" borderId="16" xfId="66" applyNumberFormat="1" applyFont="1" applyFill="1" applyBorder="1" applyAlignment="1">
      <alignment horizontal="center" vertical="center"/>
      <protection/>
    </xf>
    <xf numFmtId="0" fontId="4" fillId="0" borderId="18" xfId="66" applyFont="1" applyFill="1" applyBorder="1" applyAlignment="1">
      <alignment horizontal="center" vertical="center"/>
      <protection/>
    </xf>
    <xf numFmtId="0" fontId="39" fillId="0" borderId="18" xfId="66" applyFont="1" applyFill="1" applyBorder="1" applyAlignment="1">
      <alignment horizontal="center" vertical="center"/>
      <protection/>
    </xf>
    <xf numFmtId="0" fontId="39" fillId="0" borderId="21" xfId="66" applyFont="1" applyFill="1" applyBorder="1" applyAlignment="1">
      <alignment horizontal="center" vertical="center"/>
      <protection/>
    </xf>
    <xf numFmtId="41" fontId="4" fillId="0" borderId="23" xfId="66" applyNumberFormat="1" applyFont="1" applyFill="1" applyBorder="1" applyAlignment="1">
      <alignment vertical="center"/>
      <protection/>
    </xf>
    <xf numFmtId="0" fontId="39" fillId="0" borderId="16" xfId="66" applyFont="1" applyFill="1" applyBorder="1" applyAlignment="1">
      <alignment horizontal="center" vertical="center"/>
      <protection/>
    </xf>
    <xf numFmtId="41" fontId="4" fillId="0" borderId="16" xfId="0" applyNumberFormat="1" applyFont="1" applyBorder="1" applyAlignment="1">
      <alignment horizontal="center" vertical="center"/>
    </xf>
    <xf numFmtId="41" fontId="4" fillId="0" borderId="16" xfId="49" applyNumberFormat="1" applyFont="1" applyBorder="1" applyAlignment="1">
      <alignment horizontal="center" vertical="center"/>
    </xf>
    <xf numFmtId="41" fontId="4" fillId="0" borderId="16" xfId="49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vertical="center"/>
    </xf>
    <xf numFmtId="41" fontId="4" fillId="0" borderId="18" xfId="67" applyNumberFormat="1" applyFont="1" applyFill="1" applyBorder="1" applyAlignment="1">
      <alignment horizontal="right" vertical="center"/>
      <protection/>
    </xf>
    <xf numFmtId="0" fontId="33" fillId="0" borderId="18" xfId="69" applyNumberFormat="1" applyFont="1" applyFill="1" applyBorder="1" applyAlignment="1" applyProtection="1">
      <alignment horizontal="center" vertical="center" shrinkToFit="1"/>
      <protection locked="0"/>
    </xf>
    <xf numFmtId="0" fontId="33" fillId="0" borderId="21" xfId="69" applyNumberFormat="1" applyFont="1" applyFill="1" applyBorder="1" applyAlignment="1" applyProtection="1">
      <alignment horizontal="center" vertical="center" shrinkToFit="1"/>
      <protection locked="0"/>
    </xf>
    <xf numFmtId="41" fontId="34" fillId="0" borderId="0" xfId="49" applyNumberFormat="1" applyFont="1" applyFill="1" applyBorder="1" applyAlignment="1">
      <alignment horizontal="center" vertical="center" shrinkToFit="1"/>
    </xf>
    <xf numFmtId="41" fontId="34" fillId="0" borderId="16" xfId="49" applyNumberFormat="1" applyFont="1" applyFill="1" applyBorder="1" applyAlignment="1">
      <alignment horizontal="center" vertical="center" shrinkToFit="1"/>
    </xf>
    <xf numFmtId="41" fontId="4" fillId="0" borderId="23" xfId="67" applyNumberFormat="1" applyFont="1" applyFill="1" applyBorder="1" applyAlignment="1">
      <alignment horizontal="right" vertical="center"/>
      <protection/>
    </xf>
    <xf numFmtId="41" fontId="4" fillId="0" borderId="23" xfId="67" applyNumberFormat="1" applyFont="1" applyFill="1" applyBorder="1" applyAlignment="1">
      <alignment vertical="center"/>
      <protection/>
    </xf>
    <xf numFmtId="41" fontId="4" fillId="0" borderId="23" xfId="67" applyNumberFormat="1" applyFont="1" applyFill="1" applyBorder="1" applyAlignment="1">
      <alignment horizontal="center" vertical="center"/>
      <protection/>
    </xf>
    <xf numFmtId="41" fontId="4" fillId="0" borderId="23" xfId="48" applyNumberFormat="1" applyFont="1" applyFill="1" applyBorder="1" applyAlignment="1">
      <alignment horizontal="right" vertical="center"/>
    </xf>
    <xf numFmtId="0" fontId="4" fillId="0" borderId="23" xfId="67" applyFont="1" applyFill="1" applyBorder="1" applyAlignment="1">
      <alignment vertical="center"/>
      <protection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0" xfId="67" applyNumberFormat="1" applyFont="1" applyFill="1" applyBorder="1" applyAlignment="1">
      <alignment horizontal="left" vertical="center"/>
      <protection/>
    </xf>
    <xf numFmtId="41" fontId="34" fillId="0" borderId="0" xfId="67" applyNumberFormat="1" applyFont="1" applyFill="1" applyBorder="1" applyAlignment="1">
      <alignment vertical="center" shrinkToFit="1"/>
      <protection/>
    </xf>
    <xf numFmtId="41" fontId="34" fillId="0" borderId="16" xfId="67" applyNumberFormat="1" applyFont="1" applyFill="1" applyBorder="1" applyAlignment="1">
      <alignment vertical="center" shrinkToFit="1"/>
      <protection/>
    </xf>
    <xf numFmtId="0" fontId="4" fillId="0" borderId="16" xfId="67" applyFont="1" applyFill="1" applyBorder="1" applyAlignment="1">
      <alignment vertical="center"/>
      <protection/>
    </xf>
    <xf numFmtId="3" fontId="5" fillId="0" borderId="14" xfId="67" applyNumberFormat="1" applyFont="1" applyFill="1" applyBorder="1" applyAlignment="1">
      <alignment horizontal="left" vertical="center"/>
      <protection/>
    </xf>
    <xf numFmtId="41" fontId="5" fillId="0" borderId="18" xfId="67" applyNumberFormat="1" applyFont="1" applyFill="1" applyBorder="1" applyAlignment="1">
      <alignment vertical="center"/>
      <protection/>
    </xf>
    <xf numFmtId="3" fontId="5" fillId="0" borderId="15" xfId="67" applyNumberFormat="1" applyFont="1" applyFill="1" applyBorder="1" applyAlignment="1">
      <alignment horizontal="left" vertical="center"/>
      <protection/>
    </xf>
    <xf numFmtId="41" fontId="5" fillId="0" borderId="21" xfId="67" applyNumberFormat="1" applyFont="1" applyFill="1" applyBorder="1" applyAlignment="1">
      <alignment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41" fontId="5" fillId="0" borderId="0" xfId="67" applyNumberFormat="1" applyFont="1" applyFill="1" applyBorder="1" applyAlignment="1">
      <alignment vertical="center"/>
      <protection/>
    </xf>
    <xf numFmtId="41" fontId="5" fillId="0" borderId="0" xfId="67" applyNumberFormat="1" applyFont="1" applyFill="1" applyBorder="1" applyAlignment="1">
      <alignment horizontal="fill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41" fontId="5" fillId="0" borderId="16" xfId="67" applyNumberFormat="1" applyFont="1" applyFill="1" applyBorder="1" applyAlignment="1">
      <alignment vertical="center"/>
      <protection/>
    </xf>
    <xf numFmtId="0" fontId="0" fillId="0" borderId="14" xfId="0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41" fontId="4" fillId="0" borderId="14" xfId="49" applyFont="1" applyFill="1" applyBorder="1" applyAlignment="1">
      <alignment/>
    </xf>
    <xf numFmtId="41" fontId="4" fillId="0" borderId="14" xfId="49" applyFont="1" applyFill="1" applyBorder="1" applyAlignment="1">
      <alignment horizontal="left"/>
    </xf>
    <xf numFmtId="41" fontId="4" fillId="0" borderId="15" xfId="49" applyFont="1" applyFill="1" applyBorder="1" applyAlignment="1">
      <alignment/>
    </xf>
    <xf numFmtId="41" fontId="4" fillId="0" borderId="15" xfId="0" applyNumberFormat="1" applyFont="1" applyFill="1" applyBorder="1" applyAlignment="1">
      <alignment horizontal="left"/>
    </xf>
    <xf numFmtId="177" fontId="4" fillId="0" borderId="14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0" fontId="39" fillId="0" borderId="21" xfId="66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2" xfId="67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22" xfId="67" applyFont="1" applyFill="1" applyBorder="1" applyAlignment="1">
      <alignment horizontal="center" vertical="center" wrapText="1"/>
      <protection/>
    </xf>
    <xf numFmtId="0" fontId="4" fillId="0" borderId="21" xfId="67" applyFont="1" applyFill="1" applyBorder="1" applyAlignment="1">
      <alignment horizontal="center" vertical="center" wrapText="1"/>
      <protection/>
    </xf>
    <xf numFmtId="3" fontId="5" fillId="0" borderId="18" xfId="67" applyNumberFormat="1" applyFont="1" applyFill="1" applyBorder="1" applyAlignment="1">
      <alignment horizontal="center" vertical="center" wrapText="1"/>
      <protection/>
    </xf>
    <xf numFmtId="3" fontId="5" fillId="0" borderId="18" xfId="67" applyNumberFormat="1" applyFont="1" applyFill="1" applyBorder="1" applyAlignment="1">
      <alignment horizontal="center" vertical="center"/>
      <protection/>
    </xf>
    <xf numFmtId="3" fontId="5" fillId="0" borderId="21" xfId="67" applyNumberFormat="1" applyFont="1" applyFill="1" applyBorder="1" applyAlignment="1">
      <alignment horizontal="center" vertical="center"/>
      <protection/>
    </xf>
    <xf numFmtId="3" fontId="4" fillId="0" borderId="20" xfId="67" applyNumberFormat="1" applyFont="1" applyFill="1" applyBorder="1" applyAlignment="1">
      <alignment horizontal="center" vertical="center"/>
      <protection/>
    </xf>
    <xf numFmtId="3" fontId="4" fillId="0" borderId="12" xfId="67" applyNumberFormat="1" applyFont="1" applyFill="1" applyBorder="1" applyAlignment="1">
      <alignment horizontal="center" vertical="center" wrapText="1"/>
      <protection/>
    </xf>
    <xf numFmtId="3" fontId="4" fillId="0" borderId="12" xfId="67" applyNumberFormat="1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left"/>
      <protection/>
    </xf>
    <xf numFmtId="3" fontId="4" fillId="0" borderId="0" xfId="67" applyNumberFormat="1" applyFont="1" applyFill="1" applyAlignment="1">
      <alignment horizontal="center" vertical="center"/>
      <protection/>
    </xf>
    <xf numFmtId="3" fontId="35" fillId="0" borderId="18" xfId="67" applyNumberFormat="1" applyFont="1" applyFill="1" applyBorder="1" applyAlignment="1">
      <alignment horizontal="center" vertical="center" wrapText="1"/>
      <protection/>
    </xf>
    <xf numFmtId="3" fontId="35" fillId="0" borderId="18" xfId="67" applyNumberFormat="1" applyFont="1" applyFill="1" applyBorder="1" applyAlignment="1">
      <alignment horizontal="center" vertical="center"/>
      <protection/>
    </xf>
    <xf numFmtId="3" fontId="35" fillId="0" borderId="21" xfId="67" applyNumberFormat="1" applyFont="1" applyFill="1" applyBorder="1" applyAlignment="1">
      <alignment horizontal="center" vertical="center"/>
      <protection/>
    </xf>
    <xf numFmtId="3" fontId="4" fillId="0" borderId="13" xfId="6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1" fontId="4" fillId="0" borderId="0" xfId="49" applyFont="1" applyFill="1" applyBorder="1" applyAlignment="1">
      <alignment horizontal="center" vertical="center"/>
    </xf>
    <xf numFmtId="41" fontId="4" fillId="0" borderId="16" xfId="49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68" applyFont="1" applyFill="1" applyAlignment="1">
      <alignment horizontal="left"/>
      <protection/>
    </xf>
    <xf numFmtId="0" fontId="5" fillId="0" borderId="19" xfId="68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22" xfId="68" applyFont="1" applyFill="1" applyBorder="1" applyAlignment="1">
      <alignment horizontal="center" vertical="center" wrapText="1"/>
      <protection/>
    </xf>
    <xf numFmtId="0" fontId="5" fillId="0" borderId="21" xfId="68" applyFont="1" applyFill="1" applyBorder="1" applyAlignment="1">
      <alignment horizontal="center" vertical="center" wrapText="1"/>
      <protection/>
    </xf>
    <xf numFmtId="0" fontId="5" fillId="0" borderId="13" xfId="68" applyFont="1" applyFill="1" applyBorder="1" applyAlignment="1">
      <alignment horizontal="center" vertical="center"/>
      <protection/>
    </xf>
    <xf numFmtId="0" fontId="0" fillId="0" borderId="24" xfId="68" applyBorder="1">
      <alignment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 wrapText="1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/>
      <protection/>
    </xf>
    <xf numFmtId="0" fontId="4" fillId="0" borderId="25" xfId="67" applyFont="1" applyFill="1" applyBorder="1" applyAlignment="1">
      <alignment horizontal="center" vertical="center" wrapText="1"/>
      <protection/>
    </xf>
    <xf numFmtId="0" fontId="4" fillId="0" borderId="0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/>
      <protection/>
    </xf>
    <xf numFmtId="0" fontId="4" fillId="0" borderId="18" xfId="67" applyFont="1" applyFill="1" applyBorder="1" applyAlignment="1">
      <alignment horizontal="center" vertical="center" wrapText="1"/>
      <protection/>
    </xf>
    <xf numFmtId="177" fontId="4" fillId="0" borderId="12" xfId="67" applyNumberFormat="1" applyFont="1" applyFill="1" applyBorder="1" applyAlignment="1">
      <alignment horizontal="center" vertical="center"/>
      <protection/>
    </xf>
    <xf numFmtId="177" fontId="4" fillId="0" borderId="13" xfId="67" applyNumberFormat="1" applyFont="1" applyFill="1" applyBorder="1" applyAlignment="1">
      <alignment horizontal="center"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77" fontId="4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66" applyFont="1" applyFill="1" applyAlignment="1">
      <alignment horizontal="left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4" fillId="0" borderId="18" xfId="66" applyFont="1" applyFill="1" applyBorder="1" applyAlignment="1">
      <alignment horizontal="center" vertical="center" wrapText="1"/>
      <protection/>
    </xf>
    <xf numFmtId="0" fontId="4" fillId="0" borderId="21" xfId="66" applyFont="1" applyFill="1" applyBorder="1" applyAlignment="1">
      <alignment horizontal="center" vertical="center" wrapText="1"/>
      <protection/>
    </xf>
    <xf numFmtId="177" fontId="4" fillId="0" borderId="13" xfId="66" applyNumberFormat="1" applyFont="1" applyFill="1" applyBorder="1" applyAlignment="1">
      <alignment horizontal="center" vertical="center" wrapText="1"/>
      <protection/>
    </xf>
    <xf numFmtId="177" fontId="4" fillId="0" borderId="11" xfId="66" applyNumberFormat="1" applyFont="1" applyFill="1" applyBorder="1" applyAlignment="1">
      <alignment horizontal="center" vertical="center" wrapText="1"/>
      <protection/>
    </xf>
    <xf numFmtId="177" fontId="4" fillId="0" borderId="19" xfId="66" applyNumberFormat="1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left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177" fontId="4" fillId="0" borderId="12" xfId="66" applyNumberFormat="1" applyFont="1" applyFill="1" applyBorder="1" applyAlignment="1">
      <alignment horizontal="center" vertical="center"/>
      <protection/>
    </xf>
    <xf numFmtId="0" fontId="4" fillId="0" borderId="25" xfId="66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7" fillId="0" borderId="0" xfId="66" applyFont="1" applyFill="1" applyAlignment="1">
      <alignment horizontal="left" vertical="center"/>
      <protection/>
    </xf>
    <xf numFmtId="0" fontId="4" fillId="0" borderId="17" xfId="66" applyFont="1" applyFill="1" applyBorder="1" applyAlignment="1">
      <alignment horizontal="center" vertical="center"/>
      <protection/>
    </xf>
    <xf numFmtId="177" fontId="4" fillId="0" borderId="13" xfId="66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0" fontId="4" fillId="0" borderId="23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9" xfId="0" applyNumberFormat="1" applyFont="1" applyBorder="1" applyAlignment="1">
      <alignment horizontal="center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14. 교육문화-23" xfId="66"/>
    <cellStyle name="표준_남부교육청-남구통계연보자료-23" xfId="67"/>
    <cellStyle name="표준_대구교육청(남구청통보용)-23" xfId="68"/>
    <cellStyle name="표준_유치원_1" xfId="69"/>
    <cellStyle name="Hyperlink" xfId="70"/>
    <cellStyle name="Header1" xfId="71"/>
    <cellStyle name="Header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2"/>
  <sheetViews>
    <sheetView showZeros="0" zoomScalePageLayoutView="0" workbookViewId="0" topLeftCell="A1">
      <selection activeCell="E15" sqref="E15"/>
    </sheetView>
  </sheetViews>
  <sheetFormatPr defaultColWidth="8.88671875" defaultRowHeight="13.5"/>
  <cols>
    <col min="1" max="1" width="4.3359375" style="23" customWidth="1"/>
    <col min="2" max="2" width="19.3359375" style="23" customWidth="1"/>
    <col min="3" max="3" width="6.77734375" style="23" customWidth="1"/>
    <col min="4" max="4" width="6.3359375" style="23" customWidth="1"/>
    <col min="5" max="5" width="7.3359375" style="23" customWidth="1"/>
    <col min="6" max="7" width="7.77734375" style="23" customWidth="1"/>
    <col min="8" max="13" width="7.3359375" style="23" customWidth="1"/>
    <col min="14" max="15" width="8.3359375" style="23" customWidth="1"/>
    <col min="16" max="16" width="7.77734375" style="23" customWidth="1"/>
    <col min="17" max="17" width="7.3359375" style="23" customWidth="1"/>
    <col min="18" max="19" width="5.99609375" style="23" customWidth="1"/>
    <col min="20" max="20" width="6.3359375" style="23" customWidth="1"/>
    <col min="21" max="16384" width="8.88671875" style="23" customWidth="1"/>
  </cols>
  <sheetData>
    <row r="1" spans="2:19" ht="10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8" ht="18.75">
      <c r="A2" s="34" t="s">
        <v>457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2:19" ht="18" customHeight="1">
      <c r="B3" s="33" t="s">
        <v>0</v>
      </c>
      <c r="C3" s="47"/>
      <c r="F3" s="47"/>
      <c r="G3" s="47"/>
      <c r="H3" s="47"/>
      <c r="I3" s="47"/>
      <c r="J3" s="33" t="s">
        <v>0</v>
      </c>
      <c r="K3" s="47"/>
      <c r="L3" s="47"/>
      <c r="M3" s="47"/>
      <c r="N3" s="33" t="s">
        <v>0</v>
      </c>
      <c r="O3" s="47"/>
      <c r="P3" s="33" t="s">
        <v>0</v>
      </c>
      <c r="Q3" s="33" t="s">
        <v>0</v>
      </c>
      <c r="R3" s="33" t="s">
        <v>0</v>
      </c>
      <c r="S3" s="47"/>
    </row>
    <row r="4" spans="1:20" s="25" customFormat="1" ht="18.75" customHeight="1">
      <c r="A4" s="44" t="s">
        <v>426</v>
      </c>
      <c r="B4" s="44"/>
      <c r="C4" s="252"/>
      <c r="D4" s="22" t="s">
        <v>0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s="25" customFormat="1" ht="21.75" customHeight="1">
      <c r="A5" s="434" t="s">
        <v>129</v>
      </c>
      <c r="B5" s="435"/>
      <c r="C5" s="449" t="s">
        <v>238</v>
      </c>
      <c r="D5" s="448" t="s">
        <v>32</v>
      </c>
      <c r="E5" s="449" t="s">
        <v>390</v>
      </c>
      <c r="F5" s="448" t="s">
        <v>391</v>
      </c>
      <c r="G5" s="448" t="s">
        <v>0</v>
      </c>
      <c r="H5" s="449" t="s">
        <v>23</v>
      </c>
      <c r="I5" s="448"/>
      <c r="J5" s="448"/>
      <c r="K5" s="449" t="s">
        <v>24</v>
      </c>
      <c r="L5" s="448"/>
      <c r="M5" s="448" t="s">
        <v>392</v>
      </c>
      <c r="N5" s="448" t="s">
        <v>393</v>
      </c>
      <c r="O5" s="448" t="s">
        <v>394</v>
      </c>
      <c r="P5" s="448" t="s">
        <v>395</v>
      </c>
      <c r="Q5" s="448" t="s">
        <v>394</v>
      </c>
      <c r="R5" s="448" t="s">
        <v>396</v>
      </c>
      <c r="S5" s="448" t="s">
        <v>397</v>
      </c>
      <c r="T5" s="444" t="s">
        <v>398</v>
      </c>
    </row>
    <row r="6" spans="1:20" s="25" customFormat="1" ht="21.75" customHeight="1">
      <c r="A6" s="436"/>
      <c r="B6" s="437"/>
      <c r="C6" s="450"/>
      <c r="D6" s="448"/>
      <c r="E6" s="253"/>
      <c r="F6" s="24" t="s">
        <v>4</v>
      </c>
      <c r="G6" s="24" t="s">
        <v>5</v>
      </c>
      <c r="H6" s="253"/>
      <c r="I6" s="24" t="s">
        <v>4</v>
      </c>
      <c r="J6" s="24" t="s">
        <v>5</v>
      </c>
      <c r="K6" s="253"/>
      <c r="L6" s="24" t="s">
        <v>4</v>
      </c>
      <c r="M6" s="24" t="s">
        <v>5</v>
      </c>
      <c r="N6" s="24" t="s">
        <v>50</v>
      </c>
      <c r="O6" s="24" t="s">
        <v>399</v>
      </c>
      <c r="P6" s="24" t="s">
        <v>31</v>
      </c>
      <c r="Q6" s="24" t="s">
        <v>28</v>
      </c>
      <c r="R6" s="448"/>
      <c r="S6" s="448" t="s">
        <v>400</v>
      </c>
      <c r="T6" s="445"/>
    </row>
    <row r="7" spans="1:22" s="12" customFormat="1" ht="22.5" customHeight="1">
      <c r="A7" s="441" t="s">
        <v>386</v>
      </c>
      <c r="B7" s="442"/>
      <c r="C7" s="50">
        <v>3</v>
      </c>
      <c r="D7" s="50">
        <v>123</v>
      </c>
      <c r="E7" s="50">
        <f>SUM(F7:G7)</f>
        <v>3945</v>
      </c>
      <c r="F7" s="50">
        <v>1543</v>
      </c>
      <c r="G7" s="50">
        <v>2402</v>
      </c>
      <c r="H7" s="50">
        <f>SUM(I7:J7)</f>
        <v>270</v>
      </c>
      <c r="I7" s="50">
        <v>177</v>
      </c>
      <c r="J7" s="50">
        <v>93</v>
      </c>
      <c r="K7" s="50">
        <f>SUM(L7:M7)</f>
        <v>27</v>
      </c>
      <c r="L7" s="50">
        <v>22</v>
      </c>
      <c r="M7" s="50">
        <v>5</v>
      </c>
      <c r="N7" s="50">
        <v>1270</v>
      </c>
      <c r="O7" s="50">
        <v>582</v>
      </c>
      <c r="P7" s="50">
        <v>1323</v>
      </c>
      <c r="Q7" s="50">
        <v>1330</v>
      </c>
      <c r="R7" s="50">
        <v>38</v>
      </c>
      <c r="S7" s="50">
        <v>32</v>
      </c>
      <c r="T7" s="50">
        <v>108</v>
      </c>
      <c r="U7" s="46"/>
      <c r="V7" s="46"/>
    </row>
    <row r="8" spans="1:22" s="25" customFormat="1" ht="10.5" customHeight="1">
      <c r="A8" s="259"/>
      <c r="B8" s="391" t="s">
        <v>0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52"/>
    </row>
    <row r="9" spans="1:20" s="269" customFormat="1" ht="22.5" customHeight="1">
      <c r="A9" s="451" t="s">
        <v>358</v>
      </c>
      <c r="B9" s="392" t="s">
        <v>442</v>
      </c>
      <c r="C9" s="270">
        <v>1</v>
      </c>
      <c r="D9" s="270">
        <v>45</v>
      </c>
      <c r="E9" s="270">
        <v>1370</v>
      </c>
      <c r="F9" s="270">
        <v>0</v>
      </c>
      <c r="G9" s="270">
        <v>1370</v>
      </c>
      <c r="H9" s="270">
        <v>100</v>
      </c>
      <c r="I9" s="270">
        <v>56</v>
      </c>
      <c r="J9" s="270">
        <v>44</v>
      </c>
      <c r="K9" s="270">
        <v>7</v>
      </c>
      <c r="L9" s="270">
        <v>6</v>
      </c>
      <c r="M9" s="270">
        <v>1</v>
      </c>
      <c r="N9" s="270">
        <v>453</v>
      </c>
      <c r="O9" s="270">
        <v>177</v>
      </c>
      <c r="P9" s="270">
        <v>470</v>
      </c>
      <c r="Q9" s="270">
        <v>477</v>
      </c>
      <c r="R9" s="270">
        <v>6</v>
      </c>
      <c r="S9" s="270">
        <v>7</v>
      </c>
      <c r="T9" s="270">
        <v>30</v>
      </c>
    </row>
    <row r="10" spans="1:256" s="269" customFormat="1" ht="22.5" customHeight="1">
      <c r="A10" s="451"/>
      <c r="B10" s="393" t="s">
        <v>443</v>
      </c>
      <c r="C10" s="310">
        <v>1</v>
      </c>
      <c r="D10" s="310">
        <v>48</v>
      </c>
      <c r="E10" s="310">
        <v>1543</v>
      </c>
      <c r="F10" s="310">
        <v>1543</v>
      </c>
      <c r="G10" s="310">
        <v>0</v>
      </c>
      <c r="H10" s="310">
        <v>104</v>
      </c>
      <c r="I10" s="310">
        <v>86</v>
      </c>
      <c r="J10" s="310">
        <v>18</v>
      </c>
      <c r="K10" s="310">
        <v>13</v>
      </c>
      <c r="L10" s="310">
        <v>11</v>
      </c>
      <c r="M10" s="310">
        <v>2</v>
      </c>
      <c r="N10" s="310">
        <v>492</v>
      </c>
      <c r="O10" s="310">
        <v>285</v>
      </c>
      <c r="P10" s="310">
        <v>513</v>
      </c>
      <c r="Q10" s="310">
        <v>513</v>
      </c>
      <c r="R10" s="310">
        <v>21</v>
      </c>
      <c r="S10" s="310">
        <v>17</v>
      </c>
      <c r="T10" s="310">
        <v>48</v>
      </c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71"/>
      <c r="GT10" s="271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271"/>
      <c r="HF10" s="271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71"/>
      <c r="HS10" s="271"/>
      <c r="HT10" s="271"/>
      <c r="HU10" s="271"/>
      <c r="HV10" s="271"/>
      <c r="HW10" s="271"/>
      <c r="HX10" s="271"/>
      <c r="HY10" s="271"/>
      <c r="HZ10" s="271"/>
      <c r="IA10" s="271"/>
      <c r="IB10" s="271"/>
      <c r="IC10" s="271"/>
      <c r="ID10" s="271"/>
      <c r="IE10" s="271"/>
      <c r="IF10" s="271"/>
      <c r="IG10" s="271"/>
      <c r="IH10" s="271"/>
      <c r="II10" s="271"/>
      <c r="IJ10" s="271"/>
      <c r="IK10" s="271"/>
      <c r="IL10" s="271"/>
      <c r="IM10" s="271"/>
      <c r="IN10" s="271"/>
      <c r="IO10" s="271"/>
      <c r="IP10" s="271"/>
      <c r="IQ10" s="271"/>
      <c r="IR10" s="271"/>
      <c r="IS10" s="271"/>
      <c r="IT10" s="271"/>
      <c r="IU10" s="271"/>
      <c r="IV10" s="271"/>
    </row>
    <row r="11" spans="1:20" s="269" customFormat="1" ht="22.5" customHeight="1">
      <c r="A11" s="452"/>
      <c r="B11" s="394" t="s">
        <v>444</v>
      </c>
      <c r="C11" s="311">
        <v>1</v>
      </c>
      <c r="D11" s="311">
        <v>30</v>
      </c>
      <c r="E11" s="311">
        <v>1032</v>
      </c>
      <c r="F11" s="311">
        <v>0</v>
      </c>
      <c r="G11" s="311">
        <v>1032</v>
      </c>
      <c r="H11" s="311">
        <v>66</v>
      </c>
      <c r="I11" s="311">
        <v>35</v>
      </c>
      <c r="J11" s="311">
        <v>31</v>
      </c>
      <c r="K11" s="311">
        <v>7</v>
      </c>
      <c r="L11" s="311">
        <v>5</v>
      </c>
      <c r="M11" s="311">
        <v>2</v>
      </c>
      <c r="N11" s="311">
        <v>325</v>
      </c>
      <c r="O11" s="311">
        <v>120</v>
      </c>
      <c r="P11" s="311">
        <v>340</v>
      </c>
      <c r="Q11" s="311">
        <v>340</v>
      </c>
      <c r="R11" s="311">
        <v>11</v>
      </c>
      <c r="S11" s="311">
        <v>8</v>
      </c>
      <c r="T11" s="311">
        <v>30</v>
      </c>
    </row>
    <row r="12" ht="13.5">
      <c r="A12" s="22" t="s">
        <v>424</v>
      </c>
    </row>
  </sheetData>
  <sheetProtection/>
  <mergeCells count="13">
    <mergeCell ref="N5:O5"/>
    <mergeCell ref="C5:C6"/>
    <mergeCell ref="P5:Q5"/>
    <mergeCell ref="T5:T6"/>
    <mergeCell ref="A7:B7"/>
    <mergeCell ref="A9:A11"/>
    <mergeCell ref="S5:S6"/>
    <mergeCell ref="R5:R6"/>
    <mergeCell ref="A5:B6"/>
    <mergeCell ref="D5:D6"/>
    <mergeCell ref="E5:G5"/>
    <mergeCell ref="H5:J5"/>
    <mergeCell ref="K5:M5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"/>
  <sheetViews>
    <sheetView showZeros="0" zoomScalePageLayoutView="0" workbookViewId="0" topLeftCell="A1">
      <selection activeCell="F13" sqref="F13"/>
    </sheetView>
  </sheetViews>
  <sheetFormatPr defaultColWidth="8.88671875" defaultRowHeight="13.5"/>
  <cols>
    <col min="1" max="1" width="4.77734375" style="23" customWidth="1"/>
    <col min="2" max="2" width="12.5546875" style="23" customWidth="1"/>
    <col min="3" max="3" width="6.77734375" style="23" customWidth="1"/>
    <col min="4" max="4" width="6.3359375" style="23" customWidth="1"/>
    <col min="5" max="13" width="7.3359375" style="23" customWidth="1"/>
    <col min="14" max="16" width="8.6640625" style="23" customWidth="1"/>
    <col min="17" max="17" width="7.3359375" style="23" customWidth="1"/>
    <col min="18" max="19" width="5.99609375" style="23" customWidth="1"/>
    <col min="20" max="20" width="6.3359375" style="23" customWidth="1"/>
    <col min="21" max="16384" width="8.88671875" style="23" customWidth="1"/>
  </cols>
  <sheetData>
    <row r="1" spans="2:19" ht="10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8" ht="18.75">
      <c r="A2" s="34" t="s">
        <v>458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2:19" ht="18" customHeight="1">
      <c r="B3" s="33" t="s">
        <v>0</v>
      </c>
      <c r="C3" s="47"/>
      <c r="F3" s="47"/>
      <c r="G3" s="47"/>
      <c r="H3" s="47"/>
      <c r="I3" s="47"/>
      <c r="J3" s="33" t="s">
        <v>0</v>
      </c>
      <c r="K3" s="47"/>
      <c r="L3" s="47"/>
      <c r="M3" s="47"/>
      <c r="N3" s="33" t="s">
        <v>0</v>
      </c>
      <c r="O3" s="47"/>
      <c r="P3" s="33" t="s">
        <v>0</v>
      </c>
      <c r="Q3" s="33" t="s">
        <v>0</v>
      </c>
      <c r="R3" s="33" t="s">
        <v>0</v>
      </c>
      <c r="S3" s="47"/>
    </row>
    <row r="4" spans="1:20" s="25" customFormat="1" ht="22.5" customHeight="1">
      <c r="A4" s="44" t="s">
        <v>427</v>
      </c>
      <c r="B4" s="44"/>
      <c r="C4" s="252"/>
      <c r="D4" s="22" t="s">
        <v>0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s="25" customFormat="1" ht="21.75" customHeight="1">
      <c r="A5" s="434" t="s">
        <v>411</v>
      </c>
      <c r="B5" s="435"/>
      <c r="C5" s="449" t="s">
        <v>428</v>
      </c>
      <c r="D5" s="448" t="s">
        <v>429</v>
      </c>
      <c r="E5" s="449" t="s">
        <v>430</v>
      </c>
      <c r="F5" s="448" t="s">
        <v>391</v>
      </c>
      <c r="G5" s="448" t="s">
        <v>0</v>
      </c>
      <c r="H5" s="449" t="s">
        <v>431</v>
      </c>
      <c r="I5" s="448"/>
      <c r="J5" s="448"/>
      <c r="K5" s="449" t="s">
        <v>414</v>
      </c>
      <c r="L5" s="448"/>
      <c r="M5" s="448" t="s">
        <v>392</v>
      </c>
      <c r="N5" s="448" t="s">
        <v>432</v>
      </c>
      <c r="O5" s="448" t="s">
        <v>394</v>
      </c>
      <c r="P5" s="448" t="s">
        <v>433</v>
      </c>
      <c r="Q5" s="448" t="s">
        <v>394</v>
      </c>
      <c r="R5" s="448" t="s">
        <v>445</v>
      </c>
      <c r="S5" s="448" t="s">
        <v>446</v>
      </c>
      <c r="T5" s="444" t="s">
        <v>436</v>
      </c>
    </row>
    <row r="6" spans="1:20" s="25" customFormat="1" ht="21.75" customHeight="1">
      <c r="A6" s="436"/>
      <c r="B6" s="437"/>
      <c r="C6" s="450"/>
      <c r="D6" s="448"/>
      <c r="E6" s="253"/>
      <c r="F6" s="24" t="s">
        <v>4</v>
      </c>
      <c r="G6" s="24" t="s">
        <v>5</v>
      </c>
      <c r="H6" s="253"/>
      <c r="I6" s="24" t="s">
        <v>4</v>
      </c>
      <c r="J6" s="24" t="s">
        <v>5</v>
      </c>
      <c r="K6" s="253"/>
      <c r="L6" s="24" t="s">
        <v>4</v>
      </c>
      <c r="M6" s="24" t="s">
        <v>5</v>
      </c>
      <c r="N6" s="24" t="s">
        <v>437</v>
      </c>
      <c r="O6" s="24" t="s">
        <v>438</v>
      </c>
      <c r="P6" s="24" t="s">
        <v>420</v>
      </c>
      <c r="Q6" s="24" t="s">
        <v>28</v>
      </c>
      <c r="R6" s="448"/>
      <c r="S6" s="448" t="s">
        <v>400</v>
      </c>
      <c r="T6" s="445"/>
    </row>
    <row r="7" spans="1:22" s="12" customFormat="1" ht="22.5" customHeight="1">
      <c r="A7" s="441" t="s">
        <v>422</v>
      </c>
      <c r="B7" s="442"/>
      <c r="C7" s="50">
        <v>1</v>
      </c>
      <c r="D7" s="50">
        <v>38</v>
      </c>
      <c r="E7" s="50">
        <f>SUM(F7:G7)</f>
        <v>1146</v>
      </c>
      <c r="F7" s="50">
        <v>1146</v>
      </c>
      <c r="G7" s="50">
        <v>0</v>
      </c>
      <c r="H7" s="50">
        <f>SUM(I7:J7)</f>
        <v>89</v>
      </c>
      <c r="I7" s="50">
        <v>41</v>
      </c>
      <c r="J7" s="50">
        <v>48</v>
      </c>
      <c r="K7" s="50">
        <f>SUM(L7:M7)</f>
        <v>6</v>
      </c>
      <c r="L7" s="50">
        <v>2</v>
      </c>
      <c r="M7" s="50">
        <v>4</v>
      </c>
      <c r="N7" s="50">
        <v>356</v>
      </c>
      <c r="O7" s="50">
        <v>289</v>
      </c>
      <c r="P7" s="50">
        <v>381</v>
      </c>
      <c r="Q7" s="50">
        <v>379</v>
      </c>
      <c r="R7" s="50">
        <v>45</v>
      </c>
      <c r="S7" s="50">
        <v>17</v>
      </c>
      <c r="T7" s="50">
        <v>39</v>
      </c>
      <c r="U7" s="46"/>
      <c r="V7" s="46"/>
    </row>
    <row r="8" spans="1:22" s="25" customFormat="1" ht="10.5" customHeight="1">
      <c r="A8" s="259"/>
      <c r="B8" s="391" t="s">
        <v>0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52"/>
      <c r="V8" s="252"/>
    </row>
    <row r="9" spans="1:20" s="273" customFormat="1" ht="22.5" customHeight="1">
      <c r="A9" s="312" t="s">
        <v>447</v>
      </c>
      <c r="B9" s="395" t="s">
        <v>448</v>
      </c>
      <c r="C9" s="314">
        <v>1</v>
      </c>
      <c r="D9" s="314">
        <v>38</v>
      </c>
      <c r="E9" s="314">
        <v>1146</v>
      </c>
      <c r="F9" s="314">
        <v>1146</v>
      </c>
      <c r="G9" s="314">
        <v>0</v>
      </c>
      <c r="H9" s="314">
        <v>89</v>
      </c>
      <c r="I9" s="314">
        <v>41</v>
      </c>
      <c r="J9" s="314">
        <v>48</v>
      </c>
      <c r="K9" s="314">
        <v>6</v>
      </c>
      <c r="L9" s="314">
        <v>2</v>
      </c>
      <c r="M9" s="314">
        <v>4</v>
      </c>
      <c r="N9" s="314">
        <v>356</v>
      </c>
      <c r="O9" s="314">
        <v>289</v>
      </c>
      <c r="P9" s="314">
        <v>381</v>
      </c>
      <c r="Q9" s="314">
        <v>379</v>
      </c>
      <c r="R9" s="314">
        <v>45</v>
      </c>
      <c r="S9" s="314">
        <v>17</v>
      </c>
      <c r="T9" s="314">
        <v>39</v>
      </c>
    </row>
    <row r="10" spans="1:22" s="256" customFormat="1" ht="20.25" customHeight="1">
      <c r="A10" s="22" t="s">
        <v>441</v>
      </c>
      <c r="B10" s="22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5"/>
      <c r="V10" s="255"/>
    </row>
    <row r="11" spans="2:22" s="256" customFormat="1" ht="15" customHeight="1">
      <c r="B11" s="257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5"/>
      <c r="V11" s="255"/>
    </row>
    <row r="12" spans="2:22" ht="13.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</sheetData>
  <sheetProtection/>
  <mergeCells count="12">
    <mergeCell ref="C5:C6"/>
    <mergeCell ref="P5:Q5"/>
    <mergeCell ref="T5:T6"/>
    <mergeCell ref="A7:B7"/>
    <mergeCell ref="S5:S6"/>
    <mergeCell ref="R5:R6"/>
    <mergeCell ref="A5:B6"/>
    <mergeCell ref="D5:D6"/>
    <mergeCell ref="E5:G5"/>
    <mergeCell ref="H5:J5"/>
    <mergeCell ref="K5:M5"/>
    <mergeCell ref="N5:O5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showZeros="0" zoomScalePageLayoutView="0" workbookViewId="0" topLeftCell="A1">
      <selection activeCell="E12" sqref="E12"/>
    </sheetView>
  </sheetViews>
  <sheetFormatPr defaultColWidth="8.88671875" defaultRowHeight="13.5"/>
  <cols>
    <col min="1" max="1" width="5.6640625" style="23" customWidth="1"/>
    <col min="2" max="2" width="15.5546875" style="23" customWidth="1"/>
    <col min="3" max="3" width="9.88671875" style="23" customWidth="1"/>
    <col min="4" max="4" width="6.3359375" style="23" customWidth="1"/>
    <col min="5" max="13" width="7.3359375" style="23" customWidth="1"/>
    <col min="14" max="16" width="9.10546875" style="23" customWidth="1"/>
    <col min="17" max="17" width="7.3359375" style="23" customWidth="1"/>
    <col min="18" max="19" width="5.5546875" style="23" customWidth="1"/>
    <col min="20" max="20" width="7.4453125" style="23" customWidth="1"/>
    <col min="21" max="16384" width="8.88671875" style="23" customWidth="1"/>
  </cols>
  <sheetData>
    <row r="1" spans="2:19" ht="10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8" ht="18.75">
      <c r="A2" s="34" t="s">
        <v>459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2:19" ht="18" customHeight="1">
      <c r="B3" s="33" t="s">
        <v>0</v>
      </c>
      <c r="C3" s="47"/>
      <c r="F3" s="47"/>
      <c r="G3" s="47"/>
      <c r="H3" s="47"/>
      <c r="I3" s="47"/>
      <c r="J3" s="33" t="s">
        <v>0</v>
      </c>
      <c r="K3" s="47"/>
      <c r="L3" s="47"/>
      <c r="M3" s="47"/>
      <c r="N3" s="33" t="s">
        <v>0</v>
      </c>
      <c r="O3" s="47"/>
      <c r="P3" s="33" t="s">
        <v>0</v>
      </c>
      <c r="Q3" s="33" t="s">
        <v>0</v>
      </c>
      <c r="R3" s="33" t="s">
        <v>0</v>
      </c>
      <c r="S3" s="47"/>
    </row>
    <row r="4" spans="1:20" s="25" customFormat="1" ht="24.75" customHeight="1">
      <c r="A4" s="44" t="s">
        <v>427</v>
      </c>
      <c r="B4" s="44"/>
      <c r="C4" s="252"/>
      <c r="D4" s="22" t="s">
        <v>0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s="25" customFormat="1" ht="21.75" customHeight="1">
      <c r="A5" s="434" t="s">
        <v>411</v>
      </c>
      <c r="B5" s="435"/>
      <c r="C5" s="449" t="s">
        <v>428</v>
      </c>
      <c r="D5" s="448" t="s">
        <v>429</v>
      </c>
      <c r="E5" s="449" t="s">
        <v>430</v>
      </c>
      <c r="F5" s="448" t="s">
        <v>391</v>
      </c>
      <c r="G5" s="448" t="s">
        <v>0</v>
      </c>
      <c r="H5" s="449" t="s">
        <v>431</v>
      </c>
      <c r="I5" s="448"/>
      <c r="J5" s="448"/>
      <c r="K5" s="449" t="s">
        <v>414</v>
      </c>
      <c r="L5" s="448"/>
      <c r="M5" s="448" t="s">
        <v>392</v>
      </c>
      <c r="N5" s="448" t="s">
        <v>449</v>
      </c>
      <c r="O5" s="448" t="s">
        <v>394</v>
      </c>
      <c r="P5" s="448" t="s">
        <v>450</v>
      </c>
      <c r="Q5" s="448" t="s">
        <v>394</v>
      </c>
      <c r="R5" s="448" t="s">
        <v>445</v>
      </c>
      <c r="S5" s="448" t="s">
        <v>446</v>
      </c>
      <c r="T5" s="444" t="s">
        <v>436</v>
      </c>
    </row>
    <row r="6" spans="1:20" s="25" customFormat="1" ht="21.75" customHeight="1">
      <c r="A6" s="436"/>
      <c r="B6" s="437"/>
      <c r="C6" s="450"/>
      <c r="D6" s="448"/>
      <c r="E6" s="253"/>
      <c r="F6" s="24" t="s">
        <v>4</v>
      </c>
      <c r="G6" s="24" t="s">
        <v>5</v>
      </c>
      <c r="H6" s="253"/>
      <c r="I6" s="24" t="s">
        <v>451</v>
      </c>
      <c r="J6" s="24" t="s">
        <v>5</v>
      </c>
      <c r="K6" s="253"/>
      <c r="L6" s="24" t="s">
        <v>451</v>
      </c>
      <c r="M6" s="24" t="s">
        <v>5</v>
      </c>
      <c r="N6" s="24" t="s">
        <v>437</v>
      </c>
      <c r="O6" s="24" t="s">
        <v>438</v>
      </c>
      <c r="P6" s="24" t="s">
        <v>420</v>
      </c>
      <c r="Q6" s="24" t="s">
        <v>28</v>
      </c>
      <c r="R6" s="448"/>
      <c r="S6" s="448" t="s">
        <v>400</v>
      </c>
      <c r="T6" s="445"/>
    </row>
    <row r="7" spans="1:22" s="12" customFormat="1" ht="22.5" customHeight="1">
      <c r="A7" s="441" t="s">
        <v>422</v>
      </c>
      <c r="B7" s="442"/>
      <c r="C7" s="50">
        <v>1</v>
      </c>
      <c r="D7" s="50">
        <v>36</v>
      </c>
      <c r="E7" s="50">
        <f>SUM(F7:G7)</f>
        <v>1200</v>
      </c>
      <c r="F7" s="50">
        <v>0</v>
      </c>
      <c r="G7" s="264">
        <v>1200</v>
      </c>
      <c r="H7" s="50">
        <f>SUM(I7:J7)</f>
        <v>79</v>
      </c>
      <c r="I7" s="50">
        <v>47</v>
      </c>
      <c r="J7" s="50">
        <v>32</v>
      </c>
      <c r="K7" s="50">
        <f>SUM(L7:M7)</f>
        <v>6</v>
      </c>
      <c r="L7" s="50">
        <v>4</v>
      </c>
      <c r="M7" s="264">
        <v>2</v>
      </c>
      <c r="N7" s="50">
        <v>534</v>
      </c>
      <c r="O7" s="50">
        <v>457</v>
      </c>
      <c r="P7" s="50">
        <v>420</v>
      </c>
      <c r="Q7" s="50">
        <v>374</v>
      </c>
      <c r="R7" s="50">
        <v>30</v>
      </c>
      <c r="S7" s="50">
        <v>18</v>
      </c>
      <c r="T7" s="50">
        <v>45</v>
      </c>
      <c r="U7" s="46"/>
      <c r="V7" s="46"/>
    </row>
    <row r="8" spans="1:22" s="25" customFormat="1" ht="10.5" customHeight="1">
      <c r="A8" s="259"/>
      <c r="B8" s="396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52"/>
      <c r="V8" s="252"/>
    </row>
    <row r="9" spans="1:21" s="273" customFormat="1" ht="22.5" customHeight="1">
      <c r="A9" s="314" t="s">
        <v>452</v>
      </c>
      <c r="B9" s="397" t="s">
        <v>453</v>
      </c>
      <c r="C9" s="313">
        <v>1</v>
      </c>
      <c r="D9" s="314">
        <v>36</v>
      </c>
      <c r="E9" s="314">
        <v>1200</v>
      </c>
      <c r="F9" s="314">
        <v>0</v>
      </c>
      <c r="G9" s="314">
        <v>1200</v>
      </c>
      <c r="H9" s="314">
        <v>79</v>
      </c>
      <c r="I9" s="314">
        <v>47</v>
      </c>
      <c r="J9" s="314">
        <v>32</v>
      </c>
      <c r="K9" s="314">
        <v>6</v>
      </c>
      <c r="L9" s="314">
        <v>4</v>
      </c>
      <c r="M9" s="314">
        <v>2</v>
      </c>
      <c r="N9" s="314">
        <v>534</v>
      </c>
      <c r="O9" s="314">
        <v>457</v>
      </c>
      <c r="P9" s="314">
        <v>420</v>
      </c>
      <c r="Q9" s="314">
        <v>374</v>
      </c>
      <c r="R9" s="314">
        <v>30</v>
      </c>
      <c r="S9" s="314">
        <v>18</v>
      </c>
      <c r="T9" s="314">
        <v>45</v>
      </c>
      <c r="U9" s="272"/>
    </row>
    <row r="10" spans="1:22" s="256" customFormat="1" ht="16.5" customHeight="1">
      <c r="A10" s="22" t="s">
        <v>441</v>
      </c>
      <c r="B10" s="22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5"/>
      <c r="V10" s="255"/>
    </row>
    <row r="11" spans="2:22" s="256" customFormat="1" ht="15" customHeight="1">
      <c r="B11" s="257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5"/>
      <c r="V11" s="255"/>
    </row>
    <row r="12" spans="2:22" ht="13.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2:22" ht="13.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2:22" ht="13.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</sheetData>
  <sheetProtection/>
  <mergeCells count="12">
    <mergeCell ref="C5:C6"/>
    <mergeCell ref="P5:Q5"/>
    <mergeCell ref="T5:T6"/>
    <mergeCell ref="A7:B7"/>
    <mergeCell ref="S5:S6"/>
    <mergeCell ref="R5:R6"/>
    <mergeCell ref="A5:B6"/>
    <mergeCell ref="D5:D6"/>
    <mergeCell ref="E5:G5"/>
    <mergeCell ref="H5:J5"/>
    <mergeCell ref="K5:M5"/>
    <mergeCell ref="N5:O5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9"/>
  <sheetViews>
    <sheetView showZeros="0" zoomScalePageLayoutView="0" workbookViewId="0" topLeftCell="A1">
      <selection activeCell="C3" sqref="C3"/>
    </sheetView>
  </sheetViews>
  <sheetFormatPr defaultColWidth="8.88671875" defaultRowHeight="13.5"/>
  <cols>
    <col min="1" max="1" width="17.88671875" style="23" customWidth="1"/>
    <col min="2" max="3" width="6.77734375" style="23" customWidth="1"/>
    <col min="4" max="6" width="8.77734375" style="23" customWidth="1"/>
    <col min="7" max="10" width="6.3359375" style="23" customWidth="1"/>
    <col min="11" max="11" width="8.10546875" style="23" customWidth="1"/>
    <col min="12" max="14" width="7.77734375" style="23" customWidth="1"/>
    <col min="15" max="15" width="9.3359375" style="23" bestFit="1" customWidth="1"/>
    <col min="16" max="16" width="8.21484375" style="23" customWidth="1"/>
    <col min="17" max="17" width="7.5546875" style="23" customWidth="1"/>
    <col min="18" max="18" width="6.77734375" style="23" customWidth="1"/>
    <col min="19" max="16384" width="8.88671875" style="23" customWidth="1"/>
  </cols>
  <sheetData>
    <row r="1" ht="15" customHeight="1"/>
    <row r="2" spans="1:2" ht="22.5" customHeight="1">
      <c r="A2" s="454" t="s">
        <v>511</v>
      </c>
      <c r="B2" s="454"/>
    </row>
    <row r="3" s="12" customFormat="1" ht="13.5">
      <c r="D3" s="11" t="s">
        <v>0</v>
      </c>
    </row>
    <row r="4" spans="1:17" s="12" customFormat="1" ht="19.5" customHeight="1">
      <c r="A4" s="11" t="s">
        <v>15</v>
      </c>
      <c r="E4" s="11" t="s">
        <v>0</v>
      </c>
      <c r="J4" s="11" t="s">
        <v>0</v>
      </c>
      <c r="N4" s="11" t="s">
        <v>0</v>
      </c>
      <c r="O4" s="11" t="s">
        <v>0</v>
      </c>
      <c r="Q4" s="11"/>
    </row>
    <row r="5" spans="1:18" s="12" customFormat="1" ht="22.5" customHeight="1">
      <c r="A5" s="455" t="s">
        <v>130</v>
      </c>
      <c r="B5" s="438" t="s">
        <v>26</v>
      </c>
      <c r="C5" s="438" t="s">
        <v>34</v>
      </c>
      <c r="D5" s="438" t="s">
        <v>38</v>
      </c>
      <c r="E5" s="438"/>
      <c r="F5" s="438"/>
      <c r="G5" s="438" t="s">
        <v>84</v>
      </c>
      <c r="H5" s="438"/>
      <c r="I5" s="438" t="s">
        <v>40</v>
      </c>
      <c r="J5" s="438"/>
      <c r="K5" s="438" t="s">
        <v>39</v>
      </c>
      <c r="L5" s="438"/>
      <c r="M5" s="438"/>
      <c r="N5" s="438"/>
      <c r="O5" s="438" t="s">
        <v>30</v>
      </c>
      <c r="P5" s="438"/>
      <c r="Q5" s="448" t="s">
        <v>92</v>
      </c>
      <c r="R5" s="453" t="s">
        <v>42</v>
      </c>
    </row>
    <row r="6" spans="1:18" s="12" customFormat="1" ht="32.25" customHeight="1">
      <c r="A6" s="455"/>
      <c r="B6" s="438"/>
      <c r="C6" s="438"/>
      <c r="D6" s="14" t="s">
        <v>3</v>
      </c>
      <c r="E6" s="14" t="s">
        <v>4</v>
      </c>
      <c r="F6" s="14" t="s">
        <v>5</v>
      </c>
      <c r="G6" s="14" t="s">
        <v>3</v>
      </c>
      <c r="H6" s="14" t="s">
        <v>5</v>
      </c>
      <c r="I6" s="14" t="s">
        <v>3</v>
      </c>
      <c r="J6" s="14" t="s">
        <v>5</v>
      </c>
      <c r="K6" s="14" t="s">
        <v>20</v>
      </c>
      <c r="L6" s="14" t="s">
        <v>21</v>
      </c>
      <c r="M6" s="14" t="s">
        <v>35</v>
      </c>
      <c r="N6" s="14" t="s">
        <v>36</v>
      </c>
      <c r="O6" s="24" t="s">
        <v>41</v>
      </c>
      <c r="P6" s="14" t="s">
        <v>37</v>
      </c>
      <c r="Q6" s="448"/>
      <c r="R6" s="453"/>
    </row>
    <row r="7" spans="1:18" s="12" customFormat="1" ht="27" customHeight="1">
      <c r="A7" s="16" t="s">
        <v>161</v>
      </c>
      <c r="B7" s="48">
        <v>1</v>
      </c>
      <c r="C7" s="48">
        <v>26</v>
      </c>
      <c r="D7" s="48">
        <v>6015</v>
      </c>
      <c r="E7" s="48">
        <v>3924</v>
      </c>
      <c r="F7" s="48">
        <v>2091</v>
      </c>
      <c r="G7" s="48">
        <v>131</v>
      </c>
      <c r="H7" s="48">
        <v>23</v>
      </c>
      <c r="I7" s="48">
        <v>46</v>
      </c>
      <c r="J7" s="48">
        <v>5</v>
      </c>
      <c r="K7" s="48">
        <v>2001</v>
      </c>
      <c r="L7" s="57">
        <v>76</v>
      </c>
      <c r="M7" s="57">
        <v>1822</v>
      </c>
      <c r="N7" s="57">
        <v>11</v>
      </c>
      <c r="O7" s="57">
        <v>14712</v>
      </c>
      <c r="P7" s="48">
        <v>3120</v>
      </c>
      <c r="Q7" s="48">
        <v>132</v>
      </c>
      <c r="R7" s="48">
        <v>79</v>
      </c>
    </row>
    <row r="8" spans="1:18" s="50" customFormat="1" ht="27" customHeight="1">
      <c r="A8" s="71" t="s">
        <v>163</v>
      </c>
      <c r="B8" s="48">
        <v>1</v>
      </c>
      <c r="C8" s="48">
        <v>26</v>
      </c>
      <c r="D8" s="48">
        <f>SUM(E8:F8)</f>
        <v>10600</v>
      </c>
      <c r="E8" s="48">
        <v>8219</v>
      </c>
      <c r="F8" s="48">
        <v>2381</v>
      </c>
      <c r="G8" s="48">
        <v>141</v>
      </c>
      <c r="H8" s="48">
        <v>28</v>
      </c>
      <c r="I8" s="48">
        <v>47</v>
      </c>
      <c r="J8" s="48">
        <v>6</v>
      </c>
      <c r="K8" s="48">
        <v>2184</v>
      </c>
      <c r="L8" s="48">
        <v>114</v>
      </c>
      <c r="M8" s="48">
        <v>1921</v>
      </c>
      <c r="N8" s="48">
        <v>51</v>
      </c>
      <c r="O8" s="48">
        <v>16183</v>
      </c>
      <c r="P8" s="48">
        <v>3008</v>
      </c>
      <c r="Q8" s="48">
        <v>132</v>
      </c>
      <c r="R8" s="48">
        <v>81</v>
      </c>
    </row>
    <row r="9" spans="1:18" s="50" customFormat="1" ht="27" customHeight="1">
      <c r="A9" s="71" t="s">
        <v>246</v>
      </c>
      <c r="B9" s="48">
        <v>1</v>
      </c>
      <c r="C9" s="48">
        <v>26</v>
      </c>
      <c r="D9" s="48">
        <v>10668</v>
      </c>
      <c r="E9" s="48">
        <v>8298</v>
      </c>
      <c r="F9" s="48">
        <v>2370</v>
      </c>
      <c r="G9" s="48">
        <v>148</v>
      </c>
      <c r="H9" s="48">
        <v>30</v>
      </c>
      <c r="I9" s="48">
        <v>61</v>
      </c>
      <c r="J9" s="48">
        <v>18</v>
      </c>
      <c r="K9" s="48">
        <v>2193</v>
      </c>
      <c r="L9" s="48">
        <v>101</v>
      </c>
      <c r="M9" s="48">
        <v>1855</v>
      </c>
      <c r="N9" s="48">
        <v>25</v>
      </c>
      <c r="O9" s="48">
        <v>15150</v>
      </c>
      <c r="P9" s="48">
        <v>2903</v>
      </c>
      <c r="Q9" s="48">
        <v>133</v>
      </c>
      <c r="R9" s="48">
        <v>84</v>
      </c>
    </row>
    <row r="10" spans="1:18" s="50" customFormat="1" ht="27" customHeight="1">
      <c r="A10" s="71" t="s">
        <v>259</v>
      </c>
      <c r="B10" s="48">
        <v>1</v>
      </c>
      <c r="C10" s="48">
        <v>35</v>
      </c>
      <c r="D10" s="48">
        <v>10654</v>
      </c>
      <c r="E10" s="48">
        <v>8297</v>
      </c>
      <c r="F10" s="48">
        <v>2357</v>
      </c>
      <c r="G10" s="48">
        <v>149</v>
      </c>
      <c r="H10" s="48">
        <v>30</v>
      </c>
      <c r="I10" s="48">
        <v>36</v>
      </c>
      <c r="J10" s="48">
        <v>18</v>
      </c>
      <c r="K10" s="48">
        <v>2164</v>
      </c>
      <c r="L10" s="48">
        <v>93</v>
      </c>
      <c r="M10" s="48">
        <v>1330</v>
      </c>
      <c r="N10" s="48">
        <v>34</v>
      </c>
      <c r="O10" s="48">
        <v>17429</v>
      </c>
      <c r="P10" s="48">
        <v>2950</v>
      </c>
      <c r="Q10" s="48">
        <v>133</v>
      </c>
      <c r="R10" s="48">
        <v>88</v>
      </c>
    </row>
    <row r="11" spans="1:18" s="50" customFormat="1" ht="27" customHeight="1">
      <c r="A11" s="71" t="s">
        <v>359</v>
      </c>
      <c r="B11" s="48">
        <v>1</v>
      </c>
      <c r="C11" s="48">
        <v>27</v>
      </c>
      <c r="D11" s="48">
        <v>10718</v>
      </c>
      <c r="E11" s="48">
        <v>8189</v>
      </c>
      <c r="F11" s="48">
        <v>2529</v>
      </c>
      <c r="G11" s="48">
        <v>150</v>
      </c>
      <c r="H11" s="48">
        <v>36</v>
      </c>
      <c r="I11" s="48">
        <v>36</v>
      </c>
      <c r="J11" s="48">
        <v>3</v>
      </c>
      <c r="K11" s="48">
        <v>2262</v>
      </c>
      <c r="L11" s="48">
        <v>103</v>
      </c>
      <c r="M11" s="48">
        <v>1506</v>
      </c>
      <c r="N11" s="48">
        <v>38</v>
      </c>
      <c r="O11" s="48">
        <v>23992</v>
      </c>
      <c r="P11" s="48">
        <v>3096</v>
      </c>
      <c r="Q11" s="48">
        <v>133</v>
      </c>
      <c r="R11" s="48">
        <v>82</v>
      </c>
    </row>
    <row r="12" spans="1:18" s="50" customFormat="1" ht="27" customHeight="1">
      <c r="A12" s="315" t="s">
        <v>386</v>
      </c>
      <c r="B12" s="293">
        <v>1</v>
      </c>
      <c r="C12" s="293">
        <v>24</v>
      </c>
      <c r="D12" s="293">
        <f>SUM(E12:F12)</f>
        <v>10780</v>
      </c>
      <c r="E12" s="293">
        <v>8052</v>
      </c>
      <c r="F12" s="293">
        <v>2728</v>
      </c>
      <c r="G12" s="293">
        <v>155</v>
      </c>
      <c r="H12" s="293">
        <v>46</v>
      </c>
      <c r="I12" s="293">
        <v>34</v>
      </c>
      <c r="J12" s="293">
        <v>2</v>
      </c>
      <c r="K12" s="316">
        <v>2249</v>
      </c>
      <c r="L12" s="293">
        <v>107</v>
      </c>
      <c r="M12" s="293">
        <v>1320</v>
      </c>
      <c r="N12" s="293">
        <v>15</v>
      </c>
      <c r="O12" s="293">
        <v>27716</v>
      </c>
      <c r="P12" s="293">
        <v>3038</v>
      </c>
      <c r="Q12" s="293">
        <v>131.9</v>
      </c>
      <c r="R12" s="293">
        <v>88.196</v>
      </c>
    </row>
    <row r="13" spans="1:14" s="25" customFormat="1" ht="15" customHeight="1">
      <c r="A13" s="22" t="s">
        <v>319</v>
      </c>
      <c r="C13" s="22"/>
      <c r="F13" s="22"/>
      <c r="K13" s="22"/>
      <c r="N13" s="22"/>
    </row>
    <row r="14" spans="1:13" s="25" customFormat="1" ht="15" customHeight="1">
      <c r="A14" s="22" t="s">
        <v>247</v>
      </c>
      <c r="M14" s="22" t="s">
        <v>0</v>
      </c>
    </row>
    <row r="15" spans="3:12" s="25" customFormat="1" ht="13.5">
      <c r="C15" s="22"/>
      <c r="L15" s="22" t="s">
        <v>0</v>
      </c>
    </row>
    <row r="16" spans="2:18" ht="13.5"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8" ht="13.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9" ht="13.5">
      <c r="C19" s="33"/>
    </row>
  </sheetData>
  <sheetProtection/>
  <mergeCells count="11">
    <mergeCell ref="A2:B2"/>
    <mergeCell ref="Q5:Q6"/>
    <mergeCell ref="A5:A6"/>
    <mergeCell ref="R5:R6"/>
    <mergeCell ref="O5:P5"/>
    <mergeCell ref="B5:B6"/>
    <mergeCell ref="C5:C6"/>
    <mergeCell ref="K5:N5"/>
    <mergeCell ref="D5:F5"/>
    <mergeCell ref="G5:H5"/>
    <mergeCell ref="I5:J5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D15" sqref="D15"/>
    </sheetView>
  </sheetViews>
  <sheetFormatPr defaultColWidth="8.88671875" defaultRowHeight="13.5"/>
  <cols>
    <col min="1" max="1" width="14.88671875" style="23" customWidth="1"/>
    <col min="2" max="14" width="8.88671875" style="23" customWidth="1"/>
    <col min="15" max="15" width="7.6640625" style="23" customWidth="1"/>
    <col min="16" max="16" width="7.99609375" style="23" customWidth="1"/>
    <col min="17" max="16384" width="8.88671875" style="23" customWidth="1"/>
  </cols>
  <sheetData>
    <row r="2" spans="1:6" ht="18.75">
      <c r="A2" s="432" t="s">
        <v>134</v>
      </c>
      <c r="B2" s="432"/>
      <c r="C2" s="432"/>
      <c r="D2" s="432"/>
      <c r="E2" s="432"/>
      <c r="F2" s="432"/>
    </row>
    <row r="4" spans="1:16" s="35" customFormat="1" ht="19.5" customHeight="1">
      <c r="A4" s="36" t="s">
        <v>15</v>
      </c>
      <c r="P4" s="36"/>
    </row>
    <row r="5" spans="1:16" s="35" customFormat="1" ht="24" customHeight="1">
      <c r="A5" s="457" t="s">
        <v>129</v>
      </c>
      <c r="B5" s="456" t="s">
        <v>43</v>
      </c>
      <c r="C5" s="456" t="s">
        <v>32</v>
      </c>
      <c r="D5" s="456" t="s">
        <v>44</v>
      </c>
      <c r="E5" s="456"/>
      <c r="F5" s="456"/>
      <c r="G5" s="456" t="s">
        <v>45</v>
      </c>
      <c r="H5" s="456"/>
      <c r="I5" s="456" t="s">
        <v>46</v>
      </c>
      <c r="J5" s="456"/>
      <c r="K5" s="456" t="s">
        <v>47</v>
      </c>
      <c r="L5" s="456"/>
      <c r="M5" s="456" t="s">
        <v>48</v>
      </c>
      <c r="N5" s="456"/>
      <c r="O5" s="443" t="s">
        <v>51</v>
      </c>
      <c r="P5" s="458" t="s">
        <v>52</v>
      </c>
    </row>
    <row r="6" spans="1:16" s="35" customFormat="1" ht="33.75" customHeight="1">
      <c r="A6" s="457"/>
      <c r="B6" s="456"/>
      <c r="C6" s="456"/>
      <c r="D6" s="37" t="s">
        <v>3</v>
      </c>
      <c r="E6" s="37" t="s">
        <v>4</v>
      </c>
      <c r="F6" s="37" t="s">
        <v>5</v>
      </c>
      <c r="G6" s="37" t="s">
        <v>3</v>
      </c>
      <c r="H6" s="37" t="s">
        <v>5</v>
      </c>
      <c r="I6" s="37" t="s">
        <v>3</v>
      </c>
      <c r="J6" s="37" t="s">
        <v>5</v>
      </c>
      <c r="K6" s="29" t="s">
        <v>50</v>
      </c>
      <c r="L6" s="29" t="s">
        <v>35</v>
      </c>
      <c r="M6" s="29" t="s">
        <v>49</v>
      </c>
      <c r="N6" s="29" t="s">
        <v>37</v>
      </c>
      <c r="O6" s="443"/>
      <c r="P6" s="458"/>
    </row>
    <row r="7" spans="1:16" s="35" customFormat="1" ht="27" customHeight="1">
      <c r="A7" s="38" t="s">
        <v>161</v>
      </c>
      <c r="B7" s="50">
        <v>1</v>
      </c>
      <c r="C7" s="50">
        <v>12</v>
      </c>
      <c r="D7" s="50">
        <v>2638</v>
      </c>
      <c r="E7" s="50">
        <v>872</v>
      </c>
      <c r="F7" s="50">
        <v>1766</v>
      </c>
      <c r="G7" s="50">
        <v>91</v>
      </c>
      <c r="H7" s="50">
        <v>19</v>
      </c>
      <c r="I7" s="50">
        <v>63</v>
      </c>
      <c r="J7" s="50">
        <v>28</v>
      </c>
      <c r="K7" s="50">
        <v>663</v>
      </c>
      <c r="L7" s="50">
        <v>431</v>
      </c>
      <c r="M7" s="50">
        <v>1354</v>
      </c>
      <c r="N7" s="50">
        <v>580</v>
      </c>
      <c r="O7" s="50">
        <v>65</v>
      </c>
      <c r="P7" s="50">
        <v>42</v>
      </c>
    </row>
    <row r="8" spans="1:16" s="35" customFormat="1" ht="27" customHeight="1">
      <c r="A8" s="38" t="s">
        <v>163</v>
      </c>
      <c r="B8" s="82">
        <v>1</v>
      </c>
      <c r="C8" s="48">
        <v>12</v>
      </c>
      <c r="D8" s="48">
        <v>2417</v>
      </c>
      <c r="E8" s="48">
        <v>825</v>
      </c>
      <c r="F8" s="48">
        <v>1592</v>
      </c>
      <c r="G8" s="48">
        <v>89</v>
      </c>
      <c r="H8" s="48">
        <v>19</v>
      </c>
      <c r="I8" s="48">
        <v>62</v>
      </c>
      <c r="J8" s="48">
        <v>27</v>
      </c>
      <c r="K8" s="48">
        <v>744</v>
      </c>
      <c r="L8" s="48">
        <v>532</v>
      </c>
      <c r="M8" s="48">
        <v>929</v>
      </c>
      <c r="N8" s="48">
        <v>556</v>
      </c>
      <c r="O8" s="48">
        <v>65</v>
      </c>
      <c r="P8" s="48">
        <v>42</v>
      </c>
    </row>
    <row r="9" spans="1:16" s="35" customFormat="1" ht="27" customHeight="1">
      <c r="A9" s="38" t="s">
        <v>248</v>
      </c>
      <c r="B9" s="82">
        <v>1</v>
      </c>
      <c r="C9" s="48">
        <v>12</v>
      </c>
      <c r="D9" s="48">
        <v>2351</v>
      </c>
      <c r="E9" s="48">
        <v>795</v>
      </c>
      <c r="F9" s="48">
        <v>1556</v>
      </c>
      <c r="G9" s="48">
        <v>85</v>
      </c>
      <c r="H9" s="48">
        <v>19</v>
      </c>
      <c r="I9" s="48">
        <v>62</v>
      </c>
      <c r="J9" s="48">
        <v>27</v>
      </c>
      <c r="K9" s="48">
        <v>600</v>
      </c>
      <c r="L9" s="48">
        <v>422</v>
      </c>
      <c r="M9" s="48">
        <v>1573</v>
      </c>
      <c r="N9" s="48">
        <v>564</v>
      </c>
      <c r="O9" s="48">
        <v>65</v>
      </c>
      <c r="P9" s="48">
        <v>48</v>
      </c>
    </row>
    <row r="10" spans="1:16" s="35" customFormat="1" ht="27" customHeight="1">
      <c r="A10" s="38" t="s">
        <v>259</v>
      </c>
      <c r="B10" s="82">
        <v>1</v>
      </c>
      <c r="C10" s="48">
        <v>12</v>
      </c>
      <c r="D10" s="48">
        <v>2245</v>
      </c>
      <c r="E10" s="48">
        <v>726</v>
      </c>
      <c r="F10" s="48">
        <v>1519</v>
      </c>
      <c r="G10" s="48">
        <v>85</v>
      </c>
      <c r="H10" s="48">
        <v>20</v>
      </c>
      <c r="I10" s="48">
        <v>60</v>
      </c>
      <c r="J10" s="48">
        <v>28</v>
      </c>
      <c r="K10" s="48">
        <v>615</v>
      </c>
      <c r="L10" s="48">
        <v>263</v>
      </c>
      <c r="M10" s="48">
        <v>1417</v>
      </c>
      <c r="N10" s="48">
        <v>529</v>
      </c>
      <c r="O10" s="48">
        <v>65</v>
      </c>
      <c r="P10" s="48">
        <v>58</v>
      </c>
    </row>
    <row r="11" spans="1:16" s="35" customFormat="1" ht="27" customHeight="1">
      <c r="A11" s="38" t="s">
        <v>360</v>
      </c>
      <c r="B11" s="82">
        <v>1</v>
      </c>
      <c r="C11" s="48">
        <v>12</v>
      </c>
      <c r="D11" s="48">
        <v>2144</v>
      </c>
      <c r="E11" s="48">
        <v>729</v>
      </c>
      <c r="F11" s="48">
        <v>1415</v>
      </c>
      <c r="G11" s="48">
        <v>86</v>
      </c>
      <c r="H11" s="48">
        <v>20</v>
      </c>
      <c r="I11" s="48">
        <v>64</v>
      </c>
      <c r="J11" s="48">
        <v>27</v>
      </c>
      <c r="K11" s="48">
        <v>560</v>
      </c>
      <c r="L11" s="48">
        <v>296</v>
      </c>
      <c r="M11" s="48">
        <v>1936</v>
      </c>
      <c r="N11" s="48">
        <v>475</v>
      </c>
      <c r="O11" s="48">
        <v>65</v>
      </c>
      <c r="P11" s="48">
        <v>46</v>
      </c>
    </row>
    <row r="12" spans="1:16" s="35" customFormat="1" ht="27" customHeight="1">
      <c r="A12" s="317" t="s">
        <v>386</v>
      </c>
      <c r="B12" s="265">
        <v>1</v>
      </c>
      <c r="C12" s="265">
        <v>13</v>
      </c>
      <c r="D12" s="266">
        <f>SUM(E12:F12)</f>
        <v>2015</v>
      </c>
      <c r="E12" s="265">
        <v>661</v>
      </c>
      <c r="F12" s="67">
        <v>1354</v>
      </c>
      <c r="G12" s="265">
        <v>91</v>
      </c>
      <c r="H12" s="265">
        <v>21</v>
      </c>
      <c r="I12" s="265">
        <v>63</v>
      </c>
      <c r="J12" s="265">
        <v>26</v>
      </c>
      <c r="K12" s="265">
        <v>523</v>
      </c>
      <c r="L12" s="265">
        <v>297</v>
      </c>
      <c r="M12" s="67">
        <v>1805</v>
      </c>
      <c r="N12" s="265">
        <v>410</v>
      </c>
      <c r="O12" s="265">
        <v>65</v>
      </c>
      <c r="P12" s="265">
        <v>46</v>
      </c>
    </row>
    <row r="13" spans="1:10" s="25" customFormat="1" ht="20.25" customHeight="1">
      <c r="A13" s="22" t="s">
        <v>150</v>
      </c>
      <c r="J13" s="39"/>
    </row>
    <row r="14" spans="2:16" s="65" customFormat="1" ht="19.5" customHeight="1">
      <c r="B14" s="174"/>
      <c r="C14" s="174"/>
      <c r="D14" s="20"/>
      <c r="E14" s="174"/>
      <c r="F14" s="17"/>
      <c r="G14" s="174"/>
      <c r="H14" s="174"/>
      <c r="I14" s="174"/>
      <c r="J14" s="174"/>
      <c r="K14" s="174"/>
      <c r="L14" s="174"/>
      <c r="M14" s="17"/>
      <c r="N14" s="174"/>
      <c r="O14" s="174"/>
      <c r="P14" s="174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11">
    <mergeCell ref="P5:P6"/>
    <mergeCell ref="M5:N5"/>
    <mergeCell ref="O5:O6"/>
    <mergeCell ref="I5:J5"/>
    <mergeCell ref="K5:L5"/>
    <mergeCell ref="G5:H5"/>
    <mergeCell ref="A2:F2"/>
    <mergeCell ref="A5:A6"/>
    <mergeCell ref="B5:B6"/>
    <mergeCell ref="C5:C6"/>
    <mergeCell ref="D5:F5"/>
  </mergeCells>
  <printOptions/>
  <pageMargins left="0.5" right="0.22" top="0.98" bottom="0.88" header="0.5" footer="0.5"/>
  <pageSetup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5.10546875" style="0" customWidth="1"/>
    <col min="2" max="3" width="7.21484375" style="0" customWidth="1"/>
    <col min="4" max="4" width="7.77734375" style="0" customWidth="1"/>
    <col min="5" max="5" width="7.21484375" style="0" customWidth="1"/>
    <col min="6" max="6" width="7.10546875" style="0" customWidth="1"/>
    <col min="7" max="7" width="7.4453125" style="0" customWidth="1"/>
    <col min="8" max="9" width="6.5546875" style="0" customWidth="1"/>
    <col min="10" max="10" width="5.77734375" style="0" customWidth="1"/>
    <col min="11" max="11" width="6.3359375" style="0" customWidth="1"/>
    <col min="12" max="13" width="6.6640625" style="0" customWidth="1"/>
    <col min="14" max="14" width="7.10546875" style="0" customWidth="1"/>
    <col min="15" max="15" width="5.99609375" style="0" customWidth="1"/>
    <col min="17" max="17" width="7.5546875" style="0" customWidth="1"/>
    <col min="18" max="18" width="7.3359375" style="0" customWidth="1"/>
    <col min="19" max="19" width="6.88671875" style="0" customWidth="1"/>
  </cols>
  <sheetData>
    <row r="2" spans="1:4" ht="23.25" customHeight="1">
      <c r="A2" s="459" t="s">
        <v>512</v>
      </c>
      <c r="B2" s="459"/>
      <c r="C2" s="459"/>
      <c r="D2" s="459"/>
    </row>
    <row r="3" spans="1:19" s="30" customFormat="1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0" s="30" customFormat="1" ht="13.5">
      <c r="A4" s="11" t="s">
        <v>110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5"/>
    </row>
    <row r="5" spans="1:20" s="30" customFormat="1" ht="24" customHeight="1">
      <c r="A5" s="455" t="s">
        <v>131</v>
      </c>
      <c r="B5" s="438" t="s">
        <v>167</v>
      </c>
      <c r="C5" s="448" t="s">
        <v>152</v>
      </c>
      <c r="D5" s="448" t="s">
        <v>153</v>
      </c>
      <c r="E5" s="460" t="s">
        <v>168</v>
      </c>
      <c r="F5" s="438"/>
      <c r="G5" s="438"/>
      <c r="H5" s="460" t="s">
        <v>482</v>
      </c>
      <c r="I5" s="438"/>
      <c r="J5" s="460" t="s">
        <v>483</v>
      </c>
      <c r="K5" s="438"/>
      <c r="L5" s="438" t="s">
        <v>29</v>
      </c>
      <c r="M5" s="438"/>
      <c r="N5" s="438"/>
      <c r="O5" s="438"/>
      <c r="P5" s="438" t="s">
        <v>154</v>
      </c>
      <c r="Q5" s="438"/>
      <c r="R5" s="448" t="s">
        <v>484</v>
      </c>
      <c r="S5" s="453" t="s">
        <v>485</v>
      </c>
      <c r="T5" s="35"/>
    </row>
    <row r="6" spans="1:20" s="30" customFormat="1" ht="27">
      <c r="A6" s="455"/>
      <c r="B6" s="438"/>
      <c r="C6" s="448"/>
      <c r="D6" s="438"/>
      <c r="E6" s="68"/>
      <c r="F6" s="14" t="s">
        <v>4</v>
      </c>
      <c r="G6" s="14" t="s">
        <v>5</v>
      </c>
      <c r="H6" s="68"/>
      <c r="I6" s="14" t="s">
        <v>5</v>
      </c>
      <c r="J6" s="68"/>
      <c r="K6" s="14" t="s">
        <v>5</v>
      </c>
      <c r="L6" s="24" t="s">
        <v>50</v>
      </c>
      <c r="M6" s="24" t="s">
        <v>21</v>
      </c>
      <c r="N6" s="24" t="s">
        <v>35</v>
      </c>
      <c r="O6" s="24" t="s">
        <v>36</v>
      </c>
      <c r="P6" s="24" t="s">
        <v>41</v>
      </c>
      <c r="Q6" s="24" t="s">
        <v>155</v>
      </c>
      <c r="R6" s="448"/>
      <c r="S6" s="453"/>
      <c r="T6" s="35"/>
    </row>
    <row r="7" spans="1:20" s="30" customFormat="1" ht="27" customHeight="1">
      <c r="A7" s="16" t="s">
        <v>161</v>
      </c>
      <c r="B7" s="70" t="s">
        <v>162</v>
      </c>
      <c r="C7" s="49">
        <v>2</v>
      </c>
      <c r="D7" s="49">
        <v>9</v>
      </c>
      <c r="E7" s="49">
        <v>1758</v>
      </c>
      <c r="F7" s="49">
        <v>755</v>
      </c>
      <c r="G7" s="49">
        <v>1003</v>
      </c>
      <c r="H7" s="49">
        <v>168</v>
      </c>
      <c r="I7" s="49">
        <v>32</v>
      </c>
      <c r="J7" s="49">
        <v>22</v>
      </c>
      <c r="K7" s="49">
        <v>8</v>
      </c>
      <c r="L7" s="49">
        <v>399</v>
      </c>
      <c r="M7" s="49">
        <v>20</v>
      </c>
      <c r="N7" s="49">
        <v>309</v>
      </c>
      <c r="O7" s="49">
        <v>1</v>
      </c>
      <c r="P7" s="49">
        <v>3231</v>
      </c>
      <c r="Q7" s="49">
        <v>315</v>
      </c>
      <c r="R7" s="49">
        <v>113</v>
      </c>
      <c r="S7" s="49">
        <v>137</v>
      </c>
      <c r="T7" s="35"/>
    </row>
    <row r="8" spans="1:20" s="30" customFormat="1" ht="27" customHeight="1">
      <c r="A8" s="16" t="s">
        <v>170</v>
      </c>
      <c r="B8" s="70" t="s">
        <v>255</v>
      </c>
      <c r="C8" s="49">
        <v>6</v>
      </c>
      <c r="D8" s="49">
        <v>24</v>
      </c>
      <c r="E8" s="49">
        <v>4810</v>
      </c>
      <c r="F8" s="49">
        <v>2007</v>
      </c>
      <c r="G8" s="49">
        <v>2803</v>
      </c>
      <c r="H8" s="49">
        <v>398</v>
      </c>
      <c r="I8" s="49">
        <v>79</v>
      </c>
      <c r="J8" s="49">
        <v>72</v>
      </c>
      <c r="K8" s="49">
        <v>24</v>
      </c>
      <c r="L8" s="49">
        <v>849</v>
      </c>
      <c r="M8" s="49">
        <v>58</v>
      </c>
      <c r="N8" s="49">
        <v>630</v>
      </c>
      <c r="O8" s="49">
        <v>6</v>
      </c>
      <c r="P8" s="49">
        <v>4555</v>
      </c>
      <c r="Q8" s="49">
        <v>888</v>
      </c>
      <c r="R8" s="49">
        <v>185</v>
      </c>
      <c r="S8" s="49">
        <v>230</v>
      </c>
      <c r="T8" s="35"/>
    </row>
    <row r="9" spans="1:20" s="30" customFormat="1" ht="27" customHeight="1">
      <c r="A9" s="16" t="s">
        <v>196</v>
      </c>
      <c r="B9" s="70" t="s">
        <v>256</v>
      </c>
      <c r="C9" s="49">
        <v>6</v>
      </c>
      <c r="D9" s="49">
        <v>21</v>
      </c>
      <c r="E9" s="49">
        <v>3559</v>
      </c>
      <c r="F9" s="49">
        <v>1544</v>
      </c>
      <c r="G9" s="49">
        <v>2015</v>
      </c>
      <c r="H9" s="49">
        <v>348</v>
      </c>
      <c r="I9" s="49">
        <v>58</v>
      </c>
      <c r="J9" s="49">
        <v>36</v>
      </c>
      <c r="K9" s="49">
        <v>9</v>
      </c>
      <c r="L9" s="49">
        <v>610</v>
      </c>
      <c r="M9" s="49">
        <v>47</v>
      </c>
      <c r="N9" s="49">
        <v>412</v>
      </c>
      <c r="O9" s="49">
        <v>1</v>
      </c>
      <c r="P9" s="49">
        <v>3948</v>
      </c>
      <c r="Q9" s="49">
        <v>672</v>
      </c>
      <c r="R9" s="49">
        <v>194.4</v>
      </c>
      <c r="S9" s="49">
        <v>284.9</v>
      </c>
      <c r="T9" s="35"/>
    </row>
    <row r="10" spans="1:20" s="30" customFormat="1" ht="27" customHeight="1">
      <c r="A10" s="16" t="s">
        <v>259</v>
      </c>
      <c r="B10" s="70" t="s">
        <v>256</v>
      </c>
      <c r="C10" s="49">
        <v>8</v>
      </c>
      <c r="D10" s="49">
        <v>20</v>
      </c>
      <c r="E10" s="49">
        <v>3552</v>
      </c>
      <c r="F10" s="49">
        <v>1532</v>
      </c>
      <c r="G10" s="49">
        <v>2020</v>
      </c>
      <c r="H10" s="49">
        <v>325</v>
      </c>
      <c r="I10" s="49">
        <v>54</v>
      </c>
      <c r="J10" s="49">
        <v>30</v>
      </c>
      <c r="K10" s="49">
        <v>11</v>
      </c>
      <c r="L10" s="49">
        <v>569</v>
      </c>
      <c r="M10" s="49">
        <v>43</v>
      </c>
      <c r="N10" s="49">
        <v>292</v>
      </c>
      <c r="O10" s="48">
        <v>0</v>
      </c>
      <c r="P10" s="49">
        <v>3814</v>
      </c>
      <c r="Q10" s="49">
        <v>600</v>
      </c>
      <c r="R10" s="49">
        <v>228</v>
      </c>
      <c r="S10" s="49">
        <v>273</v>
      </c>
      <c r="T10" s="35"/>
    </row>
    <row r="11" spans="1:20" s="30" customFormat="1" ht="27" customHeight="1">
      <c r="A11" s="16" t="s">
        <v>360</v>
      </c>
      <c r="B11" s="70" t="s">
        <v>256</v>
      </c>
      <c r="C11" s="49">
        <v>6</v>
      </c>
      <c r="D11" s="49">
        <v>19</v>
      </c>
      <c r="E11" s="49">
        <v>3352</v>
      </c>
      <c r="F11" s="49">
        <v>1282</v>
      </c>
      <c r="G11" s="49">
        <v>2070</v>
      </c>
      <c r="H11" s="49">
        <v>352</v>
      </c>
      <c r="I11" s="49">
        <v>63</v>
      </c>
      <c r="J11" s="49">
        <v>30</v>
      </c>
      <c r="K11" s="49">
        <v>12</v>
      </c>
      <c r="L11" s="49">
        <v>572</v>
      </c>
      <c r="M11" s="49">
        <v>45</v>
      </c>
      <c r="N11" s="49">
        <v>316</v>
      </c>
      <c r="O11" s="48">
        <v>1</v>
      </c>
      <c r="P11" s="49">
        <v>4436</v>
      </c>
      <c r="Q11" s="49">
        <v>668</v>
      </c>
      <c r="R11" s="49">
        <v>196</v>
      </c>
      <c r="S11" s="49">
        <v>294</v>
      </c>
      <c r="T11" s="35"/>
    </row>
    <row r="12" spans="1:20" s="30" customFormat="1" ht="27" customHeight="1">
      <c r="A12" s="16" t="s">
        <v>386</v>
      </c>
      <c r="B12" s="70" t="s">
        <v>256</v>
      </c>
      <c r="C12" s="49">
        <v>6</v>
      </c>
      <c r="D12" s="49">
        <f>SUM(D14:D17)</f>
        <v>17</v>
      </c>
      <c r="E12" s="49">
        <f aca="true" t="shared" si="0" ref="E12:S12">SUM(E14:E17)</f>
        <v>3372</v>
      </c>
      <c r="F12" s="49">
        <f t="shared" si="0"/>
        <v>1216</v>
      </c>
      <c r="G12" s="49">
        <f t="shared" si="0"/>
        <v>2156</v>
      </c>
      <c r="H12" s="49">
        <f t="shared" si="0"/>
        <v>374</v>
      </c>
      <c r="I12" s="49">
        <f t="shared" si="0"/>
        <v>54</v>
      </c>
      <c r="J12" s="49">
        <f t="shared" si="0"/>
        <v>18</v>
      </c>
      <c r="K12" s="49">
        <f t="shared" si="0"/>
        <v>8</v>
      </c>
      <c r="L12" s="49">
        <f t="shared" si="0"/>
        <v>577</v>
      </c>
      <c r="M12" s="49">
        <f t="shared" si="0"/>
        <v>47</v>
      </c>
      <c r="N12" s="49">
        <f t="shared" si="0"/>
        <v>298</v>
      </c>
      <c r="O12" s="49">
        <f t="shared" si="0"/>
        <v>1</v>
      </c>
      <c r="P12" s="49">
        <f t="shared" si="0"/>
        <v>4645</v>
      </c>
      <c r="Q12" s="49">
        <f t="shared" si="0"/>
        <v>572</v>
      </c>
      <c r="R12" s="49">
        <f t="shared" si="0"/>
        <v>196.507</v>
      </c>
      <c r="S12" s="49">
        <f t="shared" si="0"/>
        <v>292.73199999999997</v>
      </c>
      <c r="T12" s="35"/>
    </row>
    <row r="13" spans="1:20" s="30" customFormat="1" ht="9.75" customHeight="1">
      <c r="A13" s="32"/>
      <c r="B13" s="6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35"/>
    </row>
    <row r="14" spans="1:20" s="30" customFormat="1" ht="27" customHeight="1">
      <c r="A14" s="16" t="s">
        <v>486</v>
      </c>
      <c r="B14" s="82">
        <v>1</v>
      </c>
      <c r="C14" s="48">
        <v>1</v>
      </c>
      <c r="D14" s="48">
        <v>2</v>
      </c>
      <c r="E14" s="48">
        <f>SUM(F14:G14)</f>
        <v>259</v>
      </c>
      <c r="F14" s="48">
        <v>186</v>
      </c>
      <c r="G14" s="48">
        <v>73</v>
      </c>
      <c r="H14" s="48">
        <v>161</v>
      </c>
      <c r="I14" s="48">
        <v>29</v>
      </c>
      <c r="J14" s="48">
        <v>3</v>
      </c>
      <c r="K14" s="48">
        <v>1</v>
      </c>
      <c r="L14" s="48">
        <v>80</v>
      </c>
      <c r="M14" s="48">
        <v>1</v>
      </c>
      <c r="N14" s="48">
        <v>76</v>
      </c>
      <c r="O14" s="48">
        <v>1</v>
      </c>
      <c r="P14" s="48">
        <v>343</v>
      </c>
      <c r="Q14" s="48">
        <v>38</v>
      </c>
      <c r="R14" s="182">
        <v>83.507</v>
      </c>
      <c r="S14" s="182">
        <v>101.132</v>
      </c>
      <c r="T14" s="35"/>
    </row>
    <row r="15" spans="1:20" s="30" customFormat="1" ht="27" customHeight="1">
      <c r="A15" s="16" t="s">
        <v>487</v>
      </c>
      <c r="B15" s="48">
        <v>1</v>
      </c>
      <c r="C15" s="49">
        <v>2</v>
      </c>
      <c r="D15" s="49">
        <v>11</v>
      </c>
      <c r="E15" s="48">
        <v>2520</v>
      </c>
      <c r="F15" s="48">
        <v>721</v>
      </c>
      <c r="G15" s="48">
        <v>1799</v>
      </c>
      <c r="H15" s="48">
        <v>53</v>
      </c>
      <c r="I15" s="48">
        <v>18</v>
      </c>
      <c r="J15" s="48">
        <v>7</v>
      </c>
      <c r="K15" s="48">
        <v>4</v>
      </c>
      <c r="L15" s="48">
        <v>409</v>
      </c>
      <c r="M15" s="48">
        <v>23</v>
      </c>
      <c r="N15" s="48">
        <v>164</v>
      </c>
      <c r="O15" s="48">
        <v>0</v>
      </c>
      <c r="P15" s="48">
        <v>3499</v>
      </c>
      <c r="Q15" s="48">
        <v>419</v>
      </c>
      <c r="R15" s="48">
        <v>49</v>
      </c>
      <c r="S15" s="48">
        <v>62</v>
      </c>
      <c r="T15" s="35"/>
    </row>
    <row r="16" spans="1:20" s="30" customFormat="1" ht="27" customHeight="1">
      <c r="A16" s="16" t="s">
        <v>250</v>
      </c>
      <c r="B16" s="82">
        <v>1</v>
      </c>
      <c r="C16" s="48">
        <v>1</v>
      </c>
      <c r="D16" s="48">
        <v>2</v>
      </c>
      <c r="E16" s="48">
        <f>SUM(F16:G16)</f>
        <v>238</v>
      </c>
      <c r="F16" s="48">
        <v>43</v>
      </c>
      <c r="G16" s="48">
        <v>195</v>
      </c>
      <c r="H16" s="48">
        <v>1</v>
      </c>
      <c r="I16" s="48">
        <v>3</v>
      </c>
      <c r="J16" s="48">
        <v>2</v>
      </c>
      <c r="K16" s="48">
        <v>1</v>
      </c>
      <c r="L16" s="48">
        <v>25</v>
      </c>
      <c r="M16" s="48">
        <v>0</v>
      </c>
      <c r="N16" s="48">
        <v>21</v>
      </c>
      <c r="O16" s="48">
        <v>0</v>
      </c>
      <c r="P16" s="48">
        <v>773</v>
      </c>
      <c r="Q16" s="48">
        <v>85</v>
      </c>
      <c r="R16" s="49">
        <v>15</v>
      </c>
      <c r="S16" s="49">
        <v>29.6</v>
      </c>
      <c r="T16" s="25"/>
    </row>
    <row r="17" spans="1:20" s="30" customFormat="1" ht="27" customHeight="1">
      <c r="A17" s="21" t="s">
        <v>251</v>
      </c>
      <c r="B17" s="316">
        <v>2</v>
      </c>
      <c r="C17" s="293">
        <v>2</v>
      </c>
      <c r="D17" s="293">
        <v>2</v>
      </c>
      <c r="E17" s="293">
        <f>SUM(F17:G17)</f>
        <v>355</v>
      </c>
      <c r="F17" s="293">
        <v>266</v>
      </c>
      <c r="G17" s="293">
        <v>89</v>
      </c>
      <c r="H17" s="293">
        <v>159</v>
      </c>
      <c r="I17" s="293">
        <v>4</v>
      </c>
      <c r="J17" s="293">
        <v>6</v>
      </c>
      <c r="K17" s="293">
        <v>2</v>
      </c>
      <c r="L17" s="293">
        <v>63</v>
      </c>
      <c r="M17" s="293">
        <v>23</v>
      </c>
      <c r="N17" s="293">
        <v>37</v>
      </c>
      <c r="O17" s="293">
        <v>0</v>
      </c>
      <c r="P17" s="293">
        <v>30</v>
      </c>
      <c r="Q17" s="293">
        <v>30</v>
      </c>
      <c r="R17" s="316">
        <v>49</v>
      </c>
      <c r="S17" s="316">
        <v>100</v>
      </c>
      <c r="T17" s="25"/>
    </row>
    <row r="18" spans="1:19" s="30" customFormat="1" ht="21.75" customHeight="1">
      <c r="A18" s="44" t="s">
        <v>475</v>
      </c>
      <c r="B18" s="295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30" customFormat="1" ht="15.75" customHeight="1">
      <c r="A19" s="44" t="s">
        <v>476</v>
      </c>
      <c r="B19" s="256"/>
      <c r="C19" s="256"/>
      <c r="D19" s="25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30" customFormat="1" ht="15.75" customHeight="1">
      <c r="A20" s="44" t="s">
        <v>477</v>
      </c>
      <c r="B20" s="256"/>
      <c r="C20" s="256"/>
      <c r="D20" s="25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4" ht="13.5">
      <c r="A21" s="44" t="s">
        <v>478</v>
      </c>
      <c r="B21" s="256"/>
      <c r="C21" s="256"/>
      <c r="D21" s="256"/>
    </row>
    <row r="22" spans="1:4" ht="13.5">
      <c r="A22" s="257" t="s">
        <v>479</v>
      </c>
      <c r="B22" s="256"/>
      <c r="C22" s="256"/>
      <c r="D22" s="256"/>
    </row>
    <row r="23" spans="1:4" ht="13.5">
      <c r="A23" s="257" t="s">
        <v>480</v>
      </c>
      <c r="B23" s="256"/>
      <c r="C23" s="256"/>
      <c r="D23" s="256"/>
    </row>
    <row r="24" spans="1:4" ht="13.5">
      <c r="A24" s="257" t="s">
        <v>481</v>
      </c>
      <c r="B24" s="256"/>
      <c r="C24" s="256"/>
      <c r="D24" s="256"/>
    </row>
  </sheetData>
  <sheetProtection/>
  <mergeCells count="12">
    <mergeCell ref="R5:R6"/>
    <mergeCell ref="S5:S6"/>
    <mergeCell ref="E5:G5"/>
    <mergeCell ref="H5:I5"/>
    <mergeCell ref="J5:K5"/>
    <mergeCell ref="L5:O5"/>
    <mergeCell ref="C5:C6"/>
    <mergeCell ref="D5:D6"/>
    <mergeCell ref="A2:D2"/>
    <mergeCell ref="P5:Q5"/>
    <mergeCell ref="A5:A6"/>
    <mergeCell ref="B5:B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A32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26.4453125" style="23" customWidth="1"/>
    <col min="2" max="2" width="6.4453125" style="23" customWidth="1"/>
    <col min="3" max="8" width="7.10546875" style="23" customWidth="1"/>
    <col min="9" max="9" width="6.88671875" style="23" customWidth="1"/>
    <col min="10" max="10" width="6.77734375" style="23" customWidth="1"/>
    <col min="11" max="14" width="5.3359375" style="23" customWidth="1"/>
    <col min="15" max="16" width="6.5546875" style="23" customWidth="1"/>
    <col min="17" max="20" width="6.77734375" style="23" customWidth="1"/>
    <col min="21" max="16384" width="8.88671875" style="23" customWidth="1"/>
  </cols>
  <sheetData>
    <row r="2" ht="21" customHeight="1">
      <c r="A2" s="78" t="s">
        <v>513</v>
      </c>
    </row>
    <row r="3" s="12" customFormat="1" ht="10.5" customHeight="1"/>
    <row r="4" spans="1:15" s="12" customFormat="1" ht="13.5" customHeight="1">
      <c r="A4" s="28" t="s">
        <v>113</v>
      </c>
      <c r="D4" s="11" t="s">
        <v>0</v>
      </c>
      <c r="F4" s="11" t="s">
        <v>0</v>
      </c>
      <c r="H4" s="11" t="s">
        <v>0</v>
      </c>
      <c r="M4" s="11" t="s">
        <v>0</v>
      </c>
      <c r="N4" s="11" t="s">
        <v>0</v>
      </c>
      <c r="O4" s="11" t="s">
        <v>0</v>
      </c>
    </row>
    <row r="5" spans="1:20" s="12" customFormat="1" ht="16.5" customHeight="1">
      <c r="A5" s="455" t="s">
        <v>132</v>
      </c>
      <c r="B5" s="448" t="s">
        <v>93</v>
      </c>
      <c r="C5" s="438" t="s">
        <v>94</v>
      </c>
      <c r="D5" s="438"/>
      <c r="E5" s="438" t="s">
        <v>95</v>
      </c>
      <c r="F5" s="438"/>
      <c r="G5" s="438" t="s">
        <v>96</v>
      </c>
      <c r="H5" s="438"/>
      <c r="I5" s="438" t="s">
        <v>97</v>
      </c>
      <c r="J5" s="438"/>
      <c r="K5" s="438" t="s">
        <v>98</v>
      </c>
      <c r="L5" s="438"/>
      <c r="M5" s="438" t="s">
        <v>99</v>
      </c>
      <c r="N5" s="438"/>
      <c r="O5" s="438" t="s">
        <v>100</v>
      </c>
      <c r="P5" s="438"/>
      <c r="Q5" s="438" t="s">
        <v>101</v>
      </c>
      <c r="R5" s="438"/>
      <c r="S5" s="438"/>
      <c r="T5" s="461"/>
    </row>
    <row r="6" spans="1:20" s="12" customFormat="1" ht="16.5" customHeight="1">
      <c r="A6" s="455"/>
      <c r="B6" s="448"/>
      <c r="C6" s="438" t="s">
        <v>102</v>
      </c>
      <c r="D6" s="438" t="s">
        <v>103</v>
      </c>
      <c r="E6" s="438" t="s">
        <v>54</v>
      </c>
      <c r="F6" s="438" t="s">
        <v>55</v>
      </c>
      <c r="G6" s="438" t="s">
        <v>82</v>
      </c>
      <c r="H6" s="438" t="s">
        <v>5</v>
      </c>
      <c r="I6" s="438" t="s">
        <v>3</v>
      </c>
      <c r="J6" s="438" t="s">
        <v>5</v>
      </c>
      <c r="K6" s="438" t="s">
        <v>3</v>
      </c>
      <c r="L6" s="438" t="s">
        <v>5</v>
      </c>
      <c r="M6" s="438" t="s">
        <v>3</v>
      </c>
      <c r="N6" s="438" t="s">
        <v>5</v>
      </c>
      <c r="O6" s="448" t="s">
        <v>104</v>
      </c>
      <c r="P6" s="448" t="s">
        <v>105</v>
      </c>
      <c r="Q6" s="438" t="s">
        <v>106</v>
      </c>
      <c r="R6" s="438"/>
      <c r="S6" s="438" t="s">
        <v>107</v>
      </c>
      <c r="T6" s="461"/>
    </row>
    <row r="7" spans="1:20" s="12" customFormat="1" ht="12.75" customHeight="1">
      <c r="A7" s="455"/>
      <c r="B7" s="44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48"/>
      <c r="P7" s="448"/>
      <c r="Q7" s="14" t="s">
        <v>33</v>
      </c>
      <c r="R7" s="14" t="s">
        <v>28</v>
      </c>
      <c r="S7" s="14" t="s">
        <v>33</v>
      </c>
      <c r="T7" s="15" t="s">
        <v>28</v>
      </c>
    </row>
    <row r="8" spans="1:24" s="12" customFormat="1" ht="30" customHeight="1">
      <c r="A8" s="16" t="s">
        <v>165</v>
      </c>
      <c r="B8" s="66">
        <v>9</v>
      </c>
      <c r="C8" s="66">
        <v>35</v>
      </c>
      <c r="D8" s="66">
        <v>0</v>
      </c>
      <c r="E8" s="66">
        <v>755</v>
      </c>
      <c r="F8" s="66">
        <v>0</v>
      </c>
      <c r="G8" s="66">
        <v>1914</v>
      </c>
      <c r="H8" s="66">
        <v>1141</v>
      </c>
      <c r="I8" s="66">
        <v>0</v>
      </c>
      <c r="J8" s="66">
        <v>0</v>
      </c>
      <c r="K8" s="66">
        <v>2</v>
      </c>
      <c r="L8" s="66">
        <v>1</v>
      </c>
      <c r="M8" s="66">
        <v>13</v>
      </c>
      <c r="N8" s="66">
        <v>8</v>
      </c>
      <c r="O8" s="66">
        <v>324</v>
      </c>
      <c r="P8" s="66">
        <v>0</v>
      </c>
      <c r="Q8" s="66">
        <v>1101</v>
      </c>
      <c r="R8" s="66">
        <v>618</v>
      </c>
      <c r="S8" s="66">
        <v>0</v>
      </c>
      <c r="T8" s="66">
        <v>0</v>
      </c>
      <c r="U8" s="66"/>
      <c r="V8" s="66"/>
      <c r="W8" s="66"/>
      <c r="X8" s="66"/>
    </row>
    <row r="9" spans="1:24" s="12" customFormat="1" ht="30" customHeight="1">
      <c r="A9" s="16" t="s">
        <v>166</v>
      </c>
      <c r="B9" s="66">
        <v>11</v>
      </c>
      <c r="C9" s="66">
        <v>38</v>
      </c>
      <c r="D9" s="66">
        <v>0</v>
      </c>
      <c r="E9" s="66">
        <v>856</v>
      </c>
      <c r="F9" s="66">
        <v>0</v>
      </c>
      <c r="G9" s="66">
        <v>2234</v>
      </c>
      <c r="H9" s="66">
        <v>1311</v>
      </c>
      <c r="I9" s="66">
        <v>0</v>
      </c>
      <c r="J9" s="66">
        <v>0</v>
      </c>
      <c r="K9" s="66">
        <v>3</v>
      </c>
      <c r="L9" s="66">
        <v>3</v>
      </c>
      <c r="M9" s="66">
        <v>4</v>
      </c>
      <c r="N9" s="66">
        <v>3</v>
      </c>
      <c r="O9" s="66">
        <v>527</v>
      </c>
      <c r="P9" s="66">
        <v>0</v>
      </c>
      <c r="Q9" s="66">
        <v>1384</v>
      </c>
      <c r="R9" s="66">
        <v>832</v>
      </c>
      <c r="S9" s="66">
        <v>0</v>
      </c>
      <c r="T9" s="66">
        <v>0</v>
      </c>
      <c r="U9" s="66"/>
      <c r="V9" s="66"/>
      <c r="W9" s="66"/>
      <c r="X9" s="66"/>
    </row>
    <row r="10" spans="1:24" s="12" customFormat="1" ht="30" customHeight="1">
      <c r="A10" s="16" t="s">
        <v>249</v>
      </c>
      <c r="B10" s="66">
        <v>11</v>
      </c>
      <c r="C10" s="66">
        <v>52</v>
      </c>
      <c r="D10" s="66">
        <v>0</v>
      </c>
      <c r="E10" s="66">
        <v>677</v>
      </c>
      <c r="F10" s="66">
        <v>0</v>
      </c>
      <c r="G10" s="66">
        <v>1954</v>
      </c>
      <c r="H10" s="66">
        <v>1076</v>
      </c>
      <c r="I10" s="66">
        <v>0</v>
      </c>
      <c r="J10" s="66">
        <v>0</v>
      </c>
      <c r="K10" s="66">
        <v>3</v>
      </c>
      <c r="L10" s="66">
        <v>3</v>
      </c>
      <c r="M10" s="66">
        <v>4</v>
      </c>
      <c r="N10" s="66">
        <v>2</v>
      </c>
      <c r="O10" s="66">
        <v>430</v>
      </c>
      <c r="P10" s="66">
        <v>0</v>
      </c>
      <c r="Q10" s="66">
        <v>1304</v>
      </c>
      <c r="R10" s="66">
        <v>699</v>
      </c>
      <c r="S10" s="66">
        <v>0</v>
      </c>
      <c r="T10" s="66">
        <v>0</v>
      </c>
      <c r="U10" s="66"/>
      <c r="V10" s="66"/>
      <c r="W10" s="66"/>
      <c r="X10" s="66"/>
    </row>
    <row r="11" spans="1:24" s="12" customFormat="1" ht="30" customHeight="1">
      <c r="A11" s="16" t="s">
        <v>260</v>
      </c>
      <c r="B11" s="66">
        <v>11</v>
      </c>
      <c r="C11" s="66">
        <v>63</v>
      </c>
      <c r="D11" s="66">
        <v>0</v>
      </c>
      <c r="E11" s="66">
        <v>840</v>
      </c>
      <c r="F11" s="66"/>
      <c r="G11" s="66">
        <v>2339</v>
      </c>
      <c r="H11" s="66">
        <v>1379</v>
      </c>
      <c r="I11" s="66">
        <v>0</v>
      </c>
      <c r="J11" s="66">
        <v>0</v>
      </c>
      <c r="K11" s="66">
        <v>3</v>
      </c>
      <c r="L11" s="66">
        <v>3</v>
      </c>
      <c r="M11" s="66">
        <v>4</v>
      </c>
      <c r="N11" s="66">
        <v>1</v>
      </c>
      <c r="O11" s="66">
        <v>567</v>
      </c>
      <c r="P11" s="66">
        <v>0</v>
      </c>
      <c r="Q11" s="66">
        <v>1652</v>
      </c>
      <c r="R11" s="66">
        <v>791</v>
      </c>
      <c r="S11" s="66">
        <v>0</v>
      </c>
      <c r="T11" s="66">
        <v>0</v>
      </c>
      <c r="U11" s="66"/>
      <c r="V11" s="66"/>
      <c r="W11" s="66"/>
      <c r="X11" s="66"/>
    </row>
    <row r="12" spans="1:24" s="12" customFormat="1" ht="30" customHeight="1">
      <c r="A12" s="16" t="s">
        <v>361</v>
      </c>
      <c r="B12" s="66">
        <v>10</v>
      </c>
      <c r="C12" s="66">
        <v>65</v>
      </c>
      <c r="D12" s="66">
        <v>0</v>
      </c>
      <c r="E12" s="66">
        <v>844</v>
      </c>
      <c r="F12" s="66"/>
      <c r="G12" s="66">
        <v>2345</v>
      </c>
      <c r="H12" s="66">
        <v>1407</v>
      </c>
      <c r="I12" s="66">
        <v>0</v>
      </c>
      <c r="J12" s="66">
        <v>0</v>
      </c>
      <c r="K12" s="66">
        <v>3</v>
      </c>
      <c r="L12" s="66">
        <v>3</v>
      </c>
      <c r="M12" s="66">
        <v>7</v>
      </c>
      <c r="N12" s="66">
        <v>3</v>
      </c>
      <c r="O12" s="66">
        <v>677</v>
      </c>
      <c r="P12" s="66">
        <v>0</v>
      </c>
      <c r="Q12" s="66">
        <v>1532</v>
      </c>
      <c r="R12" s="66">
        <v>852</v>
      </c>
      <c r="S12" s="66"/>
      <c r="T12" s="66"/>
      <c r="U12" s="66"/>
      <c r="V12" s="66"/>
      <c r="W12" s="66"/>
      <c r="X12" s="66"/>
    </row>
    <row r="13" spans="1:24" s="12" customFormat="1" ht="30" customHeight="1">
      <c r="A13" s="16" t="s">
        <v>388</v>
      </c>
      <c r="B13" s="66">
        <f>SUM(B15:B27)</f>
        <v>10</v>
      </c>
      <c r="C13" s="66">
        <f aca="true" t="shared" si="0" ref="C13:T13">SUM(C15:C27)</f>
        <v>71</v>
      </c>
      <c r="D13" s="66">
        <f t="shared" si="0"/>
        <v>0</v>
      </c>
      <c r="E13" s="66">
        <f t="shared" si="0"/>
        <v>852</v>
      </c>
      <c r="F13" s="66">
        <f t="shared" si="0"/>
        <v>0</v>
      </c>
      <c r="G13" s="66">
        <f t="shared" si="0"/>
        <v>2120</v>
      </c>
      <c r="H13" s="66">
        <f t="shared" si="0"/>
        <v>1445</v>
      </c>
      <c r="I13" s="66">
        <f t="shared" si="0"/>
        <v>0</v>
      </c>
      <c r="J13" s="66">
        <f t="shared" si="0"/>
        <v>0</v>
      </c>
      <c r="K13" s="66">
        <f t="shared" si="0"/>
        <v>3</v>
      </c>
      <c r="L13" s="66">
        <f t="shared" si="0"/>
        <v>3</v>
      </c>
      <c r="M13" s="66">
        <f t="shared" si="0"/>
        <v>16</v>
      </c>
      <c r="N13" s="66">
        <f t="shared" si="0"/>
        <v>8</v>
      </c>
      <c r="O13" s="66">
        <f t="shared" si="0"/>
        <v>474</v>
      </c>
      <c r="P13" s="66">
        <f t="shared" si="0"/>
        <v>0</v>
      </c>
      <c r="Q13" s="66">
        <f t="shared" si="0"/>
        <v>1449</v>
      </c>
      <c r="R13" s="66">
        <f t="shared" si="0"/>
        <v>795</v>
      </c>
      <c r="S13" s="66">
        <f t="shared" si="0"/>
        <v>0</v>
      </c>
      <c r="T13" s="66">
        <f t="shared" si="0"/>
        <v>0</v>
      </c>
      <c r="U13" s="66"/>
      <c r="V13" s="66"/>
      <c r="W13" s="66"/>
      <c r="X13" s="66"/>
    </row>
    <row r="14" spans="1:24" s="12" customFormat="1" ht="10.5" customHeight="1">
      <c r="A14" s="32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12" customFormat="1" ht="31.5" customHeight="1">
      <c r="A15" s="41" t="s">
        <v>56</v>
      </c>
      <c r="B15" s="282">
        <v>1</v>
      </c>
      <c r="C15" s="283">
        <v>2</v>
      </c>
      <c r="D15" s="283">
        <v>0</v>
      </c>
      <c r="E15" s="283">
        <v>70</v>
      </c>
      <c r="F15" s="283">
        <v>0</v>
      </c>
      <c r="G15" s="283">
        <v>259</v>
      </c>
      <c r="H15" s="283">
        <v>58</v>
      </c>
      <c r="I15" s="283">
        <v>0</v>
      </c>
      <c r="J15" s="283">
        <v>0</v>
      </c>
      <c r="K15" s="283">
        <v>0</v>
      </c>
      <c r="L15" s="283">
        <v>0</v>
      </c>
      <c r="M15" s="283">
        <v>4</v>
      </c>
      <c r="N15" s="283">
        <v>3</v>
      </c>
      <c r="O15" s="283">
        <v>62</v>
      </c>
      <c r="P15" s="283">
        <v>0</v>
      </c>
      <c r="Q15" s="283">
        <v>113</v>
      </c>
      <c r="R15" s="283">
        <v>89</v>
      </c>
      <c r="S15" s="283">
        <v>0</v>
      </c>
      <c r="T15" s="283">
        <v>0</v>
      </c>
      <c r="U15" s="66"/>
      <c r="V15" s="66"/>
      <c r="W15" s="66"/>
      <c r="X15" s="66"/>
    </row>
    <row r="16" spans="1:24" s="12" customFormat="1" ht="31.5" customHeight="1">
      <c r="A16" s="41" t="s">
        <v>57</v>
      </c>
      <c r="B16" s="282">
        <v>1</v>
      </c>
      <c r="C16" s="283">
        <v>4</v>
      </c>
      <c r="D16" s="283">
        <v>0</v>
      </c>
      <c r="E16" s="283">
        <v>43</v>
      </c>
      <c r="F16" s="283">
        <v>0</v>
      </c>
      <c r="G16" s="283">
        <v>135</v>
      </c>
      <c r="H16" s="283">
        <v>48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v>0</v>
      </c>
      <c r="O16" s="283">
        <v>31</v>
      </c>
      <c r="P16" s="283">
        <v>0</v>
      </c>
      <c r="Q16" s="283">
        <v>58</v>
      </c>
      <c r="R16" s="283">
        <v>43</v>
      </c>
      <c r="S16" s="283">
        <v>0</v>
      </c>
      <c r="T16" s="283">
        <v>0</v>
      </c>
      <c r="U16" s="66"/>
      <c r="V16" s="66"/>
      <c r="W16" s="66"/>
      <c r="X16" s="66"/>
    </row>
    <row r="17" spans="1:24" s="12" customFormat="1" ht="31.5" customHeight="1">
      <c r="A17" s="41" t="s">
        <v>460</v>
      </c>
      <c r="B17" s="282">
        <v>1</v>
      </c>
      <c r="C17" s="283">
        <v>6</v>
      </c>
      <c r="D17" s="283">
        <v>0</v>
      </c>
      <c r="E17" s="283">
        <v>68</v>
      </c>
      <c r="F17" s="283">
        <v>0</v>
      </c>
      <c r="G17" s="283">
        <v>181</v>
      </c>
      <c r="H17" s="283">
        <v>133</v>
      </c>
      <c r="I17" s="283">
        <v>0</v>
      </c>
      <c r="J17" s="283">
        <v>0</v>
      </c>
      <c r="K17" s="283">
        <v>2</v>
      </c>
      <c r="L17" s="283">
        <v>2</v>
      </c>
      <c r="M17" s="283">
        <v>3</v>
      </c>
      <c r="N17" s="283">
        <v>1</v>
      </c>
      <c r="O17" s="283">
        <v>52</v>
      </c>
      <c r="P17" s="283">
        <v>0</v>
      </c>
      <c r="Q17" s="283">
        <v>177</v>
      </c>
      <c r="R17" s="283">
        <v>74</v>
      </c>
      <c r="S17" s="283">
        <v>0</v>
      </c>
      <c r="T17" s="283">
        <v>0</v>
      </c>
      <c r="U17" s="66"/>
      <c r="V17" s="66"/>
      <c r="W17" s="66"/>
      <c r="X17" s="66"/>
    </row>
    <row r="18" spans="1:24" s="12" customFormat="1" ht="31.5" customHeight="1">
      <c r="A18" s="41" t="s">
        <v>461</v>
      </c>
      <c r="B18" s="282">
        <v>1</v>
      </c>
      <c r="C18" s="283">
        <v>1</v>
      </c>
      <c r="D18" s="283">
        <v>0</v>
      </c>
      <c r="E18" s="283">
        <v>14</v>
      </c>
      <c r="F18" s="283">
        <v>0</v>
      </c>
      <c r="G18" s="283">
        <v>51</v>
      </c>
      <c r="H18" s="283">
        <v>38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14</v>
      </c>
      <c r="P18" s="283">
        <v>0</v>
      </c>
      <c r="Q18" s="283">
        <v>20</v>
      </c>
      <c r="R18" s="283">
        <v>17</v>
      </c>
      <c r="S18" s="283">
        <v>0</v>
      </c>
      <c r="T18" s="283">
        <v>0</v>
      </c>
      <c r="U18" s="66"/>
      <c r="V18" s="66"/>
      <c r="W18" s="66"/>
      <c r="X18" s="66"/>
    </row>
    <row r="19" spans="1:24" s="12" customFormat="1" ht="31.5" customHeight="1">
      <c r="A19" s="41" t="s">
        <v>462</v>
      </c>
      <c r="B19" s="282">
        <v>1</v>
      </c>
      <c r="C19" s="283">
        <v>1</v>
      </c>
      <c r="D19" s="283">
        <v>0</v>
      </c>
      <c r="E19" s="283">
        <v>21</v>
      </c>
      <c r="F19" s="283">
        <v>0</v>
      </c>
      <c r="G19" s="283">
        <v>49</v>
      </c>
      <c r="H19" s="283">
        <v>13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v>0</v>
      </c>
      <c r="O19" s="283">
        <v>22</v>
      </c>
      <c r="P19" s="283">
        <v>0</v>
      </c>
      <c r="Q19" s="283">
        <v>19</v>
      </c>
      <c r="R19" s="283">
        <v>12</v>
      </c>
      <c r="S19" s="283">
        <v>0</v>
      </c>
      <c r="T19" s="283">
        <v>0</v>
      </c>
      <c r="U19" s="66"/>
      <c r="V19" s="66"/>
      <c r="W19" s="66"/>
      <c r="X19" s="66"/>
    </row>
    <row r="20" spans="1:24" s="12" customFormat="1" ht="31.5" customHeight="1">
      <c r="A20" s="41" t="s">
        <v>463</v>
      </c>
      <c r="B20" s="282">
        <v>1</v>
      </c>
      <c r="C20" s="283">
        <v>1</v>
      </c>
      <c r="D20" s="283">
        <v>0</v>
      </c>
      <c r="E20" s="283">
        <v>38</v>
      </c>
      <c r="F20" s="283">
        <v>0</v>
      </c>
      <c r="G20" s="283">
        <v>152</v>
      </c>
      <c r="H20" s="283">
        <v>63</v>
      </c>
      <c r="I20" s="283">
        <v>0</v>
      </c>
      <c r="J20" s="283">
        <v>0</v>
      </c>
      <c r="K20" s="283">
        <v>0</v>
      </c>
      <c r="L20" s="283">
        <v>0</v>
      </c>
      <c r="M20" s="283">
        <v>3</v>
      </c>
      <c r="N20" s="283">
        <v>1</v>
      </c>
      <c r="O20" s="283">
        <v>0</v>
      </c>
      <c r="P20" s="283">
        <v>0</v>
      </c>
      <c r="Q20" s="283">
        <v>297</v>
      </c>
      <c r="R20" s="283">
        <v>38</v>
      </c>
      <c r="S20" s="283">
        <v>0</v>
      </c>
      <c r="T20" s="283">
        <v>0</v>
      </c>
      <c r="U20" s="66"/>
      <c r="V20" s="66"/>
      <c r="W20" s="66"/>
      <c r="X20" s="66"/>
    </row>
    <row r="21" spans="1:24" s="12" customFormat="1" ht="10.5" customHeight="1">
      <c r="A21" s="42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12" customFormat="1" ht="31.5" customHeight="1">
      <c r="A22" s="42" t="s">
        <v>252</v>
      </c>
      <c r="B22" s="284">
        <v>1</v>
      </c>
      <c r="C22" s="284">
        <v>6</v>
      </c>
      <c r="D22" s="284">
        <v>0</v>
      </c>
      <c r="E22" s="284">
        <v>70</v>
      </c>
      <c r="F22" s="284">
        <v>0</v>
      </c>
      <c r="G22" s="284">
        <v>194</v>
      </c>
      <c r="H22" s="284">
        <v>134</v>
      </c>
      <c r="I22" s="284">
        <v>0</v>
      </c>
      <c r="J22" s="284">
        <v>0</v>
      </c>
      <c r="K22" s="284">
        <v>1</v>
      </c>
      <c r="L22" s="284">
        <v>1</v>
      </c>
      <c r="M22" s="284">
        <v>2</v>
      </c>
      <c r="N22" s="284">
        <v>0</v>
      </c>
      <c r="O22" s="284">
        <v>49</v>
      </c>
      <c r="P22" s="284">
        <v>0</v>
      </c>
      <c r="Q22" s="284">
        <v>77</v>
      </c>
      <c r="R22" s="284">
        <v>55</v>
      </c>
      <c r="S22" s="284">
        <v>0</v>
      </c>
      <c r="T22" s="284">
        <v>0</v>
      </c>
      <c r="U22" s="66"/>
      <c r="V22" s="66"/>
      <c r="W22" s="66"/>
      <c r="X22" s="66"/>
    </row>
    <row r="23" spans="1:24" s="12" customFormat="1" ht="10.5" customHeight="1">
      <c r="A23" s="42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12" customFormat="1" ht="31.5" customHeight="1">
      <c r="A24" s="41" t="s">
        <v>362</v>
      </c>
      <c r="B24" s="283">
        <v>1</v>
      </c>
      <c r="C24" s="283">
        <v>17</v>
      </c>
      <c r="D24" s="283">
        <v>0</v>
      </c>
      <c r="E24" s="283">
        <v>35</v>
      </c>
      <c r="F24" s="283">
        <v>0</v>
      </c>
      <c r="G24" s="283">
        <v>57</v>
      </c>
      <c r="H24" s="283">
        <v>19</v>
      </c>
      <c r="I24" s="283">
        <v>0</v>
      </c>
      <c r="J24" s="283">
        <v>0</v>
      </c>
      <c r="K24" s="283">
        <v>0</v>
      </c>
      <c r="L24" s="283">
        <v>0</v>
      </c>
      <c r="M24" s="283">
        <v>1</v>
      </c>
      <c r="N24" s="283">
        <v>1</v>
      </c>
      <c r="O24" s="283">
        <v>22</v>
      </c>
      <c r="P24" s="283">
        <v>0</v>
      </c>
      <c r="Q24" s="283">
        <v>33</v>
      </c>
      <c r="R24" s="283">
        <v>21</v>
      </c>
      <c r="S24" s="283">
        <v>0</v>
      </c>
      <c r="T24" s="283">
        <v>0</v>
      </c>
      <c r="U24" s="66"/>
      <c r="V24" s="66"/>
      <c r="W24" s="66"/>
      <c r="X24" s="66"/>
    </row>
    <row r="25" spans="1:24" s="12" customFormat="1" ht="31.5" customHeight="1">
      <c r="A25" s="41" t="s">
        <v>363</v>
      </c>
      <c r="B25" s="283">
        <v>1</v>
      </c>
      <c r="C25" s="283">
        <v>6</v>
      </c>
      <c r="D25" s="283">
        <v>0</v>
      </c>
      <c r="E25" s="283">
        <v>120</v>
      </c>
      <c r="F25" s="283">
        <v>0</v>
      </c>
      <c r="G25" s="283">
        <v>98</v>
      </c>
      <c r="H25" s="283">
        <v>274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v>0</v>
      </c>
      <c r="O25" s="283">
        <v>94</v>
      </c>
      <c r="P25" s="283">
        <v>0</v>
      </c>
      <c r="Q25" s="283">
        <v>271</v>
      </c>
      <c r="R25" s="283">
        <v>120</v>
      </c>
      <c r="S25" s="283">
        <v>0</v>
      </c>
      <c r="T25" s="283">
        <v>0</v>
      </c>
      <c r="U25" s="66"/>
      <c r="V25" s="66"/>
      <c r="W25" s="66"/>
      <c r="X25" s="66"/>
    </row>
    <row r="26" spans="1:53" s="12" customFormat="1" ht="16.5" customHeight="1">
      <c r="A26" s="41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1:20" s="12" customFormat="1" ht="24.75" customHeight="1">
      <c r="A27" s="43" t="s">
        <v>58</v>
      </c>
      <c r="B27" s="285">
        <v>1</v>
      </c>
      <c r="C27" s="286">
        <v>27</v>
      </c>
      <c r="D27" s="286">
        <v>0</v>
      </c>
      <c r="E27" s="286">
        <v>373</v>
      </c>
      <c r="F27" s="286">
        <v>0</v>
      </c>
      <c r="G27" s="286">
        <v>944</v>
      </c>
      <c r="H27" s="286">
        <v>665</v>
      </c>
      <c r="I27" s="286">
        <v>0</v>
      </c>
      <c r="J27" s="286">
        <v>0</v>
      </c>
      <c r="K27" s="286">
        <v>0</v>
      </c>
      <c r="L27" s="286">
        <v>0</v>
      </c>
      <c r="M27" s="286">
        <v>3</v>
      </c>
      <c r="N27" s="286">
        <v>2</v>
      </c>
      <c r="O27" s="286">
        <v>128</v>
      </c>
      <c r="P27" s="286">
        <v>0</v>
      </c>
      <c r="Q27" s="286">
        <v>384</v>
      </c>
      <c r="R27" s="286">
        <v>326</v>
      </c>
      <c r="S27" s="286">
        <v>0</v>
      </c>
      <c r="T27" s="286">
        <v>0</v>
      </c>
    </row>
    <row r="28" spans="1:20" s="12" customFormat="1" ht="12.75" customHeight="1">
      <c r="A28" s="44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9" ht="13.5">
      <c r="A29" s="81" t="s">
        <v>173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2:21" ht="13.5">
      <c r="B30" s="12"/>
      <c r="C30" s="12"/>
      <c r="D30" s="40"/>
      <c r="E30" s="26"/>
      <c r="F30" s="40"/>
      <c r="G30" s="26"/>
      <c r="H30" s="26"/>
      <c r="I30" s="40"/>
      <c r="J30" s="40"/>
      <c r="K30" s="40"/>
      <c r="L30" s="40"/>
      <c r="M30" s="40"/>
      <c r="N30" s="40"/>
      <c r="O30" s="12"/>
      <c r="P30" s="40"/>
      <c r="Q30" s="12"/>
      <c r="R30" s="12"/>
      <c r="S30" s="40"/>
      <c r="T30" s="40"/>
      <c r="U30" s="40"/>
    </row>
    <row r="31" spans="2:21" ht="13.5">
      <c r="B31" s="12"/>
      <c r="C31" s="31"/>
      <c r="D31" s="40"/>
      <c r="E31" s="26"/>
      <c r="F31" s="40"/>
      <c r="G31" s="26"/>
      <c r="H31" s="26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2:21" ht="13.5">
      <c r="B32" s="12"/>
      <c r="C32" s="31"/>
      <c r="D32" s="40"/>
      <c r="E32" s="26"/>
      <c r="F32" s="40"/>
      <c r="G32" s="26"/>
      <c r="H32" s="26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</sheetData>
  <sheetProtection/>
  <mergeCells count="26">
    <mergeCell ref="K5:L5"/>
    <mergeCell ref="M5:N5"/>
    <mergeCell ref="I6:I7"/>
    <mergeCell ref="J6:J7"/>
    <mergeCell ref="G5:H5"/>
    <mergeCell ref="I5:J5"/>
    <mergeCell ref="G6:G7"/>
    <mergeCell ref="H6:H7"/>
    <mergeCell ref="M6:M7"/>
    <mergeCell ref="N6:N7"/>
    <mergeCell ref="Q6:R6"/>
    <mergeCell ref="S6:T6"/>
    <mergeCell ref="O5:P5"/>
    <mergeCell ref="Q5:T5"/>
    <mergeCell ref="O6:O7"/>
    <mergeCell ref="P6:P7"/>
    <mergeCell ref="K6:K7"/>
    <mergeCell ref="L6:L7"/>
    <mergeCell ref="A5:A7"/>
    <mergeCell ref="B5:B7"/>
    <mergeCell ref="C5:D5"/>
    <mergeCell ref="E5:F5"/>
    <mergeCell ref="C6:C7"/>
    <mergeCell ref="D6:D7"/>
    <mergeCell ref="E6:E7"/>
    <mergeCell ref="F6:F7"/>
  </mergeCells>
  <printOptions/>
  <pageMargins left="0.34" right="0.3" top="0.23" bottom="0.17" header="0.3" footer="0.17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25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3.6640625" style="170" customWidth="1"/>
    <col min="2" max="2" width="5.88671875" style="170" customWidth="1"/>
    <col min="3" max="3" width="5.6640625" style="170" customWidth="1"/>
    <col min="4" max="4" width="6.3359375" style="170" customWidth="1"/>
    <col min="5" max="5" width="5.88671875" style="170" customWidth="1"/>
    <col min="6" max="6" width="5.3359375" style="170" customWidth="1"/>
    <col min="7" max="7" width="4.88671875" style="170" customWidth="1"/>
    <col min="8" max="8" width="4.77734375" style="170" customWidth="1"/>
    <col min="9" max="9" width="5.10546875" style="170" customWidth="1"/>
    <col min="10" max="10" width="4.77734375" style="170" customWidth="1"/>
    <col min="11" max="11" width="5.3359375" style="170" customWidth="1"/>
    <col min="12" max="12" width="5.88671875" style="170" customWidth="1"/>
    <col min="13" max="13" width="8.10546875" style="170" customWidth="1"/>
    <col min="14" max="14" width="6.99609375" style="170" customWidth="1"/>
    <col min="15" max="15" width="7.3359375" style="170" customWidth="1"/>
    <col min="16" max="16" width="8.10546875" style="170" customWidth="1"/>
    <col min="17" max="17" width="6.10546875" style="170" customWidth="1"/>
    <col min="18" max="16384" width="8.88671875" style="170" customWidth="1"/>
  </cols>
  <sheetData>
    <row r="2" spans="1:5" s="141" customFormat="1" ht="21" customHeight="1">
      <c r="A2" s="462" t="s">
        <v>514</v>
      </c>
      <c r="B2" s="462"/>
      <c r="C2" s="462"/>
      <c r="D2" s="462"/>
      <c r="E2" s="462"/>
    </row>
    <row r="3" s="142" customFormat="1" ht="13.5"/>
    <row r="4" spans="1:6" s="144" customFormat="1" ht="18.75" customHeight="1">
      <c r="A4" s="143" t="s">
        <v>15</v>
      </c>
      <c r="E4" s="145" t="s">
        <v>0</v>
      </c>
      <c r="F4" s="145" t="s">
        <v>0</v>
      </c>
    </row>
    <row r="5" spans="1:17" s="144" customFormat="1" ht="16.5" customHeight="1">
      <c r="A5" s="463" t="s">
        <v>129</v>
      </c>
      <c r="B5" s="464" t="s">
        <v>238</v>
      </c>
      <c r="C5" s="464" t="s">
        <v>32</v>
      </c>
      <c r="D5" s="464" t="s">
        <v>10</v>
      </c>
      <c r="E5" s="464"/>
      <c r="F5" s="464"/>
      <c r="G5" s="464" t="s">
        <v>98</v>
      </c>
      <c r="H5" s="464"/>
      <c r="I5" s="464" t="s">
        <v>40</v>
      </c>
      <c r="J5" s="464"/>
      <c r="K5" s="468" t="s">
        <v>239</v>
      </c>
      <c r="L5" s="469"/>
      <c r="M5" s="468" t="s">
        <v>240</v>
      </c>
      <c r="N5" s="470"/>
      <c r="O5" s="465" t="s">
        <v>108</v>
      </c>
      <c r="P5" s="465" t="s">
        <v>241</v>
      </c>
      <c r="Q5" s="466" t="s">
        <v>111</v>
      </c>
    </row>
    <row r="6" spans="1:17" s="144" customFormat="1" ht="24.75" customHeight="1">
      <c r="A6" s="463"/>
      <c r="B6" s="464"/>
      <c r="C6" s="464"/>
      <c r="D6" s="146" t="s">
        <v>3</v>
      </c>
      <c r="E6" s="146" t="s">
        <v>4</v>
      </c>
      <c r="F6" s="146" t="s">
        <v>5</v>
      </c>
      <c r="G6" s="147" t="s">
        <v>3</v>
      </c>
      <c r="H6" s="146" t="s">
        <v>5</v>
      </c>
      <c r="I6" s="146" t="s">
        <v>3</v>
      </c>
      <c r="J6" s="146" t="s">
        <v>5</v>
      </c>
      <c r="K6" s="149" t="s">
        <v>242</v>
      </c>
      <c r="L6" s="149" t="s">
        <v>243</v>
      </c>
      <c r="M6" s="148" t="s">
        <v>244</v>
      </c>
      <c r="N6" s="146" t="s">
        <v>37</v>
      </c>
      <c r="O6" s="465"/>
      <c r="P6" s="465"/>
      <c r="Q6" s="467"/>
    </row>
    <row r="7" spans="1:17" s="154" customFormat="1" ht="27" customHeight="1">
      <c r="A7" s="150" t="s">
        <v>161</v>
      </c>
      <c r="B7" s="152">
        <v>6</v>
      </c>
      <c r="C7" s="152">
        <v>109</v>
      </c>
      <c r="D7" s="151">
        <v>1276</v>
      </c>
      <c r="E7" s="151">
        <v>679</v>
      </c>
      <c r="F7" s="151">
        <v>597</v>
      </c>
      <c r="G7" s="152">
        <v>186</v>
      </c>
      <c r="H7" s="152">
        <v>96</v>
      </c>
      <c r="I7" s="152">
        <v>29</v>
      </c>
      <c r="J7" s="152">
        <v>10</v>
      </c>
      <c r="K7" s="152">
        <v>411</v>
      </c>
      <c r="L7" s="153">
        <v>13</v>
      </c>
      <c r="M7" s="196" t="s">
        <v>151</v>
      </c>
      <c r="N7" s="196">
        <v>409</v>
      </c>
      <c r="O7" s="151">
        <v>36</v>
      </c>
      <c r="P7" s="151">
        <v>29</v>
      </c>
      <c r="Q7" s="152">
        <v>94</v>
      </c>
    </row>
    <row r="8" spans="1:17" s="198" customFormat="1" ht="27" customHeight="1">
      <c r="A8" s="197" t="s">
        <v>163</v>
      </c>
      <c r="B8" s="198">
        <v>5</v>
      </c>
      <c r="C8" s="198">
        <v>115</v>
      </c>
      <c r="D8" s="198">
        <v>1271</v>
      </c>
      <c r="E8" s="198">
        <v>709</v>
      </c>
      <c r="F8" s="198">
        <v>562</v>
      </c>
      <c r="G8" s="198">
        <v>189</v>
      </c>
      <c r="H8" s="198">
        <v>94</v>
      </c>
      <c r="I8" s="198">
        <v>27</v>
      </c>
      <c r="J8" s="198">
        <v>10</v>
      </c>
      <c r="K8" s="198">
        <v>239</v>
      </c>
      <c r="L8" s="198">
        <v>8</v>
      </c>
      <c r="M8" s="196" t="s">
        <v>151</v>
      </c>
      <c r="N8" s="198">
        <v>234</v>
      </c>
      <c r="O8" s="198">
        <v>36</v>
      </c>
      <c r="P8" s="198">
        <v>29</v>
      </c>
      <c r="Q8" s="198">
        <v>100</v>
      </c>
    </row>
    <row r="9" spans="1:19" s="154" customFormat="1" ht="27" customHeight="1">
      <c r="A9" s="150" t="s">
        <v>196</v>
      </c>
      <c r="B9" s="152">
        <v>5</v>
      </c>
      <c r="C9" s="152">
        <v>122</v>
      </c>
      <c r="D9" s="152">
        <v>1234</v>
      </c>
      <c r="E9" s="152">
        <v>688</v>
      </c>
      <c r="F9" s="152">
        <v>546</v>
      </c>
      <c r="G9" s="152">
        <v>204</v>
      </c>
      <c r="H9" s="152">
        <v>104</v>
      </c>
      <c r="I9" s="152">
        <v>27</v>
      </c>
      <c r="J9" s="152">
        <v>11</v>
      </c>
      <c r="K9" s="152">
        <v>431</v>
      </c>
      <c r="L9" s="152">
        <v>93</v>
      </c>
      <c r="M9" s="151" t="s">
        <v>169</v>
      </c>
      <c r="N9" s="152">
        <v>386</v>
      </c>
      <c r="O9" s="152">
        <v>21</v>
      </c>
      <c r="P9" s="152">
        <v>30</v>
      </c>
      <c r="Q9" s="152">
        <v>107</v>
      </c>
      <c r="R9" s="155"/>
      <c r="S9" s="155"/>
    </row>
    <row r="10" spans="1:19" s="154" customFormat="1" ht="27" customHeight="1">
      <c r="A10" s="150" t="s">
        <v>258</v>
      </c>
      <c r="B10" s="199">
        <v>5</v>
      </c>
      <c r="C10" s="199">
        <v>107</v>
      </c>
      <c r="D10" s="199">
        <v>1234</v>
      </c>
      <c r="E10" s="199">
        <v>688</v>
      </c>
      <c r="F10" s="199">
        <v>546</v>
      </c>
      <c r="G10" s="199">
        <v>204</v>
      </c>
      <c r="H10" s="199">
        <v>104</v>
      </c>
      <c r="I10" s="199">
        <v>27</v>
      </c>
      <c r="J10" s="199">
        <v>11</v>
      </c>
      <c r="K10" s="199">
        <v>431</v>
      </c>
      <c r="L10" s="199">
        <v>93</v>
      </c>
      <c r="M10" s="199" t="s">
        <v>169</v>
      </c>
      <c r="N10" s="199">
        <v>386</v>
      </c>
      <c r="O10" s="199">
        <v>21</v>
      </c>
      <c r="P10" s="199">
        <v>30</v>
      </c>
      <c r="Q10" s="199">
        <v>107</v>
      </c>
      <c r="R10" s="155"/>
      <c r="S10" s="155"/>
    </row>
    <row r="11" spans="1:19" s="154" customFormat="1" ht="27" customHeight="1">
      <c r="A11" s="150" t="s">
        <v>374</v>
      </c>
      <c r="B11" s="199">
        <v>5</v>
      </c>
      <c r="C11" s="199">
        <v>133</v>
      </c>
      <c r="D11" s="199">
        <v>1293</v>
      </c>
      <c r="E11" s="199">
        <v>697</v>
      </c>
      <c r="F11" s="199">
        <v>596</v>
      </c>
      <c r="G11" s="199">
        <v>224</v>
      </c>
      <c r="H11" s="199">
        <v>125</v>
      </c>
      <c r="I11" s="199">
        <v>27</v>
      </c>
      <c r="J11" s="199">
        <v>11</v>
      </c>
      <c r="K11" s="199">
        <v>387</v>
      </c>
      <c r="L11" s="199">
        <v>27</v>
      </c>
      <c r="M11" s="199" t="s">
        <v>151</v>
      </c>
      <c r="N11" s="199">
        <v>448</v>
      </c>
      <c r="O11" s="199">
        <v>21.672</v>
      </c>
      <c r="P11" s="199">
        <v>29.859</v>
      </c>
      <c r="Q11" s="199">
        <v>115</v>
      </c>
      <c r="R11" s="155"/>
      <c r="S11" s="155"/>
    </row>
    <row r="12" spans="1:19" s="154" customFormat="1" ht="27" customHeight="1">
      <c r="A12" s="150" t="s">
        <v>389</v>
      </c>
      <c r="B12" s="199">
        <f aca="true" t="shared" si="0" ref="B12:L12">SUM(B14:B15)</f>
        <v>6</v>
      </c>
      <c r="C12" s="199">
        <f t="shared" si="0"/>
        <v>135</v>
      </c>
      <c r="D12" s="199">
        <f t="shared" si="0"/>
        <v>1256</v>
      </c>
      <c r="E12" s="199">
        <f t="shared" si="0"/>
        <v>650</v>
      </c>
      <c r="F12" s="199">
        <f t="shared" si="0"/>
        <v>606</v>
      </c>
      <c r="G12" s="199">
        <f t="shared" si="0"/>
        <v>221</v>
      </c>
      <c r="H12" s="199">
        <f t="shared" si="0"/>
        <v>123</v>
      </c>
      <c r="I12" s="199">
        <f t="shared" si="0"/>
        <v>27</v>
      </c>
      <c r="J12" s="199">
        <f t="shared" si="0"/>
        <v>11</v>
      </c>
      <c r="K12" s="199">
        <f t="shared" si="0"/>
        <v>441</v>
      </c>
      <c r="L12" s="199">
        <f t="shared" si="0"/>
        <v>26</v>
      </c>
      <c r="M12" s="281" t="s">
        <v>454</v>
      </c>
      <c r="N12" s="199">
        <f>SUM(N14:N15)</f>
        <v>390</v>
      </c>
      <c r="O12" s="199">
        <f>SUM(O14:O15)</f>
        <v>22</v>
      </c>
      <c r="P12" s="199">
        <f>SUM(P14:P15)</f>
        <v>29</v>
      </c>
      <c r="Q12" s="199">
        <f>SUM(Q14:Q15)</f>
        <v>117</v>
      </c>
      <c r="R12" s="155"/>
      <c r="S12" s="155"/>
    </row>
    <row r="13" spans="1:17" s="154" customFormat="1" ht="12.75" customHeight="1">
      <c r="A13" s="156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1:26" s="154" customFormat="1" ht="27" customHeight="1">
      <c r="A14" s="157" t="s">
        <v>59</v>
      </c>
      <c r="B14" s="274">
        <v>1</v>
      </c>
      <c r="C14" s="196">
        <v>15</v>
      </c>
      <c r="D14" s="200">
        <v>569</v>
      </c>
      <c r="E14" s="274">
        <v>196</v>
      </c>
      <c r="F14" s="200">
        <v>373</v>
      </c>
      <c r="G14" s="275">
        <v>0</v>
      </c>
      <c r="H14" s="200">
        <v>0</v>
      </c>
      <c r="I14" s="275">
        <v>0</v>
      </c>
      <c r="J14" s="200">
        <v>0</v>
      </c>
      <c r="K14" s="200">
        <v>179</v>
      </c>
      <c r="L14" s="276" t="s">
        <v>454</v>
      </c>
      <c r="M14" s="277" t="s">
        <v>454</v>
      </c>
      <c r="N14" s="200">
        <v>166</v>
      </c>
      <c r="O14" s="196">
        <v>0</v>
      </c>
      <c r="P14" s="196">
        <v>0</v>
      </c>
      <c r="Q14" s="200">
        <v>0</v>
      </c>
      <c r="R14" s="159"/>
      <c r="S14" s="160"/>
      <c r="T14" s="159"/>
      <c r="U14" s="160"/>
      <c r="V14" s="161"/>
      <c r="W14" s="161"/>
      <c r="X14" s="159"/>
      <c r="Y14" s="161"/>
      <c r="Z14" s="159"/>
    </row>
    <row r="15" spans="1:17" s="154" customFormat="1" ht="27" customHeight="1">
      <c r="A15" s="157" t="s">
        <v>375</v>
      </c>
      <c r="B15" s="153">
        <f>SUM(B16:B20)</f>
        <v>5</v>
      </c>
      <c r="C15" s="153">
        <f aca="true" t="shared" si="1" ref="C15:Q15">SUM(C16:C20)</f>
        <v>120</v>
      </c>
      <c r="D15" s="153">
        <f t="shared" si="1"/>
        <v>687</v>
      </c>
      <c r="E15" s="153">
        <f t="shared" si="1"/>
        <v>454</v>
      </c>
      <c r="F15" s="153">
        <f t="shared" si="1"/>
        <v>233</v>
      </c>
      <c r="G15" s="153">
        <f t="shared" si="1"/>
        <v>221</v>
      </c>
      <c r="H15" s="153">
        <f t="shared" si="1"/>
        <v>123</v>
      </c>
      <c r="I15" s="153">
        <f t="shared" si="1"/>
        <v>27</v>
      </c>
      <c r="J15" s="153">
        <f t="shared" si="1"/>
        <v>11</v>
      </c>
      <c r="K15" s="153">
        <f t="shared" si="1"/>
        <v>262</v>
      </c>
      <c r="L15" s="153">
        <f t="shared" si="1"/>
        <v>26</v>
      </c>
      <c r="M15" s="278" t="s">
        <v>454</v>
      </c>
      <c r="N15" s="153">
        <f t="shared" si="1"/>
        <v>224</v>
      </c>
      <c r="O15" s="153">
        <f t="shared" si="1"/>
        <v>22</v>
      </c>
      <c r="P15" s="153">
        <f t="shared" si="1"/>
        <v>29</v>
      </c>
      <c r="Q15" s="153">
        <f t="shared" si="1"/>
        <v>117</v>
      </c>
    </row>
    <row r="16" spans="1:17" s="154" customFormat="1" ht="27" customHeight="1">
      <c r="A16" s="157" t="s">
        <v>376</v>
      </c>
      <c r="B16" s="153">
        <v>1</v>
      </c>
      <c r="C16" s="158">
        <v>20</v>
      </c>
      <c r="D16" s="201">
        <v>95</v>
      </c>
      <c r="E16" s="201">
        <f>D16-F16</f>
        <v>62</v>
      </c>
      <c r="F16" s="158">
        <v>33</v>
      </c>
      <c r="G16" s="158">
        <v>39</v>
      </c>
      <c r="H16" s="158">
        <v>21</v>
      </c>
      <c r="I16" s="153">
        <v>9</v>
      </c>
      <c r="J16" s="153">
        <v>7</v>
      </c>
      <c r="K16" s="158">
        <v>60</v>
      </c>
      <c r="L16" s="153">
        <v>4</v>
      </c>
      <c r="M16" s="278" t="s">
        <v>454</v>
      </c>
      <c r="N16" s="158">
        <v>30</v>
      </c>
      <c r="O16" s="158">
        <v>5</v>
      </c>
      <c r="P16" s="202">
        <v>8</v>
      </c>
      <c r="Q16" s="158">
        <v>21</v>
      </c>
    </row>
    <row r="17" spans="1:17" s="154" customFormat="1" ht="27" customHeight="1">
      <c r="A17" s="157" t="s">
        <v>377</v>
      </c>
      <c r="B17" s="153">
        <v>1</v>
      </c>
      <c r="C17" s="158">
        <v>18</v>
      </c>
      <c r="D17" s="201">
        <v>75</v>
      </c>
      <c r="E17" s="201">
        <f>D17-F17</f>
        <v>46</v>
      </c>
      <c r="F17" s="158">
        <v>29</v>
      </c>
      <c r="G17" s="158">
        <v>32</v>
      </c>
      <c r="H17" s="158">
        <v>20</v>
      </c>
      <c r="I17" s="153">
        <v>4</v>
      </c>
      <c r="J17" s="153">
        <v>1</v>
      </c>
      <c r="K17" s="158">
        <v>30</v>
      </c>
      <c r="L17" s="153">
        <v>3</v>
      </c>
      <c r="M17" s="278" t="s">
        <v>454</v>
      </c>
      <c r="N17" s="158">
        <v>33</v>
      </c>
      <c r="O17" s="158">
        <v>3</v>
      </c>
      <c r="P17" s="202">
        <v>3</v>
      </c>
      <c r="Q17" s="158">
        <v>18</v>
      </c>
    </row>
    <row r="18" spans="1:17" s="154" customFormat="1" ht="27" customHeight="1">
      <c r="A18" s="157" t="s">
        <v>378</v>
      </c>
      <c r="B18" s="153">
        <v>1</v>
      </c>
      <c r="C18" s="158">
        <v>35</v>
      </c>
      <c r="D18" s="201">
        <v>253</v>
      </c>
      <c r="E18" s="201">
        <f>D18-F18</f>
        <v>161</v>
      </c>
      <c r="F18" s="158">
        <v>92</v>
      </c>
      <c r="G18" s="158">
        <v>63</v>
      </c>
      <c r="H18" s="158">
        <v>36</v>
      </c>
      <c r="I18" s="153">
        <v>5</v>
      </c>
      <c r="J18" s="153">
        <v>2</v>
      </c>
      <c r="K18" s="158">
        <v>79</v>
      </c>
      <c r="L18" s="153">
        <v>10</v>
      </c>
      <c r="M18" s="278" t="s">
        <v>454</v>
      </c>
      <c r="N18" s="158">
        <v>76</v>
      </c>
      <c r="O18" s="158">
        <v>3</v>
      </c>
      <c r="P18" s="202">
        <v>6</v>
      </c>
      <c r="Q18" s="158">
        <v>33</v>
      </c>
    </row>
    <row r="19" spans="1:17" s="154" customFormat="1" ht="27" customHeight="1">
      <c r="A19" s="157" t="s">
        <v>379</v>
      </c>
      <c r="B19" s="153">
        <v>1</v>
      </c>
      <c r="C19" s="158">
        <v>19</v>
      </c>
      <c r="D19" s="201">
        <v>103</v>
      </c>
      <c r="E19" s="201">
        <f>D19-F19</f>
        <v>68</v>
      </c>
      <c r="F19" s="158">
        <v>35</v>
      </c>
      <c r="G19" s="158">
        <v>37</v>
      </c>
      <c r="H19" s="158">
        <v>16</v>
      </c>
      <c r="I19" s="153">
        <v>4</v>
      </c>
      <c r="J19" s="153">
        <v>1</v>
      </c>
      <c r="K19" s="158">
        <v>34</v>
      </c>
      <c r="L19" s="153">
        <v>9</v>
      </c>
      <c r="M19" s="278" t="s">
        <v>454</v>
      </c>
      <c r="N19" s="158">
        <v>33</v>
      </c>
      <c r="O19" s="158">
        <v>6</v>
      </c>
      <c r="P19" s="202">
        <v>5</v>
      </c>
      <c r="Q19" s="158">
        <v>19</v>
      </c>
    </row>
    <row r="20" spans="1:17" s="154" customFormat="1" ht="27" customHeight="1">
      <c r="A20" s="162" t="s">
        <v>380</v>
      </c>
      <c r="B20" s="163">
        <v>1</v>
      </c>
      <c r="C20" s="164">
        <v>28</v>
      </c>
      <c r="D20" s="164">
        <v>161</v>
      </c>
      <c r="E20" s="279">
        <f>D20-F20</f>
        <v>117</v>
      </c>
      <c r="F20" s="164">
        <v>44</v>
      </c>
      <c r="G20" s="165">
        <v>50</v>
      </c>
      <c r="H20" s="165">
        <v>30</v>
      </c>
      <c r="I20" s="164">
        <v>5</v>
      </c>
      <c r="J20" s="164">
        <v>0</v>
      </c>
      <c r="K20" s="164">
        <v>59</v>
      </c>
      <c r="L20" s="164">
        <v>0</v>
      </c>
      <c r="M20" s="280" t="s">
        <v>454</v>
      </c>
      <c r="N20" s="164">
        <v>52</v>
      </c>
      <c r="O20" s="165">
        <v>5</v>
      </c>
      <c r="P20" s="165">
        <v>7</v>
      </c>
      <c r="Q20" s="165">
        <v>26</v>
      </c>
    </row>
    <row r="21" spans="1:16" s="166" customFormat="1" ht="19.5" customHeight="1">
      <c r="A21" s="145" t="s">
        <v>14</v>
      </c>
      <c r="O21" s="203"/>
      <c r="P21" s="203"/>
    </row>
    <row r="22" spans="1:16" s="166" customFormat="1" ht="19.5" customHeight="1">
      <c r="A22" s="145" t="s">
        <v>245</v>
      </c>
      <c r="G22" s="167"/>
      <c r="O22" s="203"/>
      <c r="P22" s="203"/>
    </row>
    <row r="23" spans="1:17" ht="13.5">
      <c r="A23" s="168" t="s">
        <v>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1:17" ht="13.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</row>
    <row r="25" spans="1:17" ht="13.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</row>
  </sheetData>
  <sheetProtection/>
  <mergeCells count="12">
    <mergeCell ref="Q5:Q6"/>
    <mergeCell ref="G5:H5"/>
    <mergeCell ref="I5:J5"/>
    <mergeCell ref="K5:L5"/>
    <mergeCell ref="M5:N5"/>
    <mergeCell ref="O5:O6"/>
    <mergeCell ref="A2:E2"/>
    <mergeCell ref="A5:A6"/>
    <mergeCell ref="B5:B6"/>
    <mergeCell ref="C5:C6"/>
    <mergeCell ref="D5:F5"/>
    <mergeCell ref="P5:P6"/>
  </mergeCells>
  <printOptions/>
  <pageMargins left="0.17" right="0.16" top="1" bottom="1" header="0.5" footer="0.5"/>
  <pageSetup horizontalDpi="300" verticalDpi="3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2.3359375" style="119" customWidth="1"/>
    <col min="2" max="10" width="11.77734375" style="119" customWidth="1"/>
    <col min="11" max="12" width="10.77734375" style="119" customWidth="1"/>
    <col min="13" max="16384" width="8.88671875" style="119" customWidth="1"/>
  </cols>
  <sheetData>
    <row r="1" spans="2:10" s="132" customFormat="1" ht="18.75">
      <c r="B1" s="131"/>
      <c r="C1" s="109"/>
      <c r="D1" s="131"/>
      <c r="E1" s="131"/>
      <c r="F1" s="131"/>
      <c r="G1" s="131"/>
      <c r="H1" s="131"/>
      <c r="I1" s="131"/>
      <c r="J1" s="131"/>
    </row>
    <row r="2" spans="1:10" s="132" customFormat="1" ht="18.75">
      <c r="A2" s="109" t="s">
        <v>217</v>
      </c>
      <c r="B2" s="131"/>
      <c r="C2" s="109"/>
      <c r="D2" s="131"/>
      <c r="E2" s="131"/>
      <c r="F2" s="131"/>
      <c r="G2" s="131"/>
      <c r="H2" s="131"/>
      <c r="I2" s="131"/>
      <c r="J2" s="131"/>
    </row>
    <row r="3" spans="1:10" s="132" customFormat="1" ht="14.2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="129" customFormat="1" ht="22.5" customHeight="1">
      <c r="A4" s="127" t="s">
        <v>60</v>
      </c>
    </row>
    <row r="5" spans="1:10" s="129" customFormat="1" ht="20.25" customHeight="1">
      <c r="A5" s="420" t="s">
        <v>133</v>
      </c>
      <c r="B5" s="421" t="s">
        <v>210</v>
      </c>
      <c r="C5" s="421"/>
      <c r="D5" s="421"/>
      <c r="E5" s="421"/>
      <c r="F5" s="421" t="s">
        <v>211</v>
      </c>
      <c r="G5" s="421"/>
      <c r="H5" s="421"/>
      <c r="I5" s="421"/>
      <c r="J5" s="421" t="s">
        <v>61</v>
      </c>
    </row>
    <row r="6" spans="1:10" s="129" customFormat="1" ht="32.25" customHeight="1">
      <c r="A6" s="420"/>
      <c r="B6" s="110" t="s">
        <v>3</v>
      </c>
      <c r="C6" s="110" t="s">
        <v>212</v>
      </c>
      <c r="D6" s="111" t="s">
        <v>213</v>
      </c>
      <c r="E6" s="111" t="s">
        <v>214</v>
      </c>
      <c r="F6" s="110" t="s">
        <v>3</v>
      </c>
      <c r="G6" s="110" t="s">
        <v>212</v>
      </c>
      <c r="H6" s="110" t="s">
        <v>215</v>
      </c>
      <c r="I6" s="110" t="s">
        <v>216</v>
      </c>
      <c r="J6" s="421"/>
    </row>
    <row r="7" spans="1:10" s="129" customFormat="1" ht="27" customHeight="1">
      <c r="A7" s="107" t="s">
        <v>115</v>
      </c>
      <c r="B7" s="318">
        <v>1741</v>
      </c>
      <c r="C7" s="319">
        <v>1591</v>
      </c>
      <c r="D7" s="319">
        <v>150</v>
      </c>
      <c r="E7" s="320" t="s">
        <v>151</v>
      </c>
      <c r="F7" s="320">
        <v>1489</v>
      </c>
      <c r="G7" s="320">
        <v>1405</v>
      </c>
      <c r="H7" s="320">
        <v>81</v>
      </c>
      <c r="I7" s="320">
        <v>3</v>
      </c>
      <c r="J7" s="321">
        <v>85.5255600229753</v>
      </c>
    </row>
    <row r="8" spans="1:37" s="129" customFormat="1" ht="27" customHeight="1">
      <c r="A8" s="107" t="s">
        <v>163</v>
      </c>
      <c r="B8" s="322">
        <v>1551</v>
      </c>
      <c r="C8" s="185">
        <v>1422</v>
      </c>
      <c r="D8" s="185">
        <v>122</v>
      </c>
      <c r="E8" s="185">
        <v>7</v>
      </c>
      <c r="F8" s="323">
        <v>1268</v>
      </c>
      <c r="G8" s="185">
        <v>1190</v>
      </c>
      <c r="H8" s="185">
        <v>71</v>
      </c>
      <c r="I8" s="182">
        <v>7</v>
      </c>
      <c r="J8" s="324">
        <v>81.75370728562218</v>
      </c>
      <c r="K8" s="185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1:38" s="122" customFormat="1" ht="27" customHeight="1">
      <c r="A9" s="107" t="s">
        <v>196</v>
      </c>
      <c r="B9" s="322">
        <v>1174</v>
      </c>
      <c r="C9" s="185">
        <v>1030</v>
      </c>
      <c r="D9" s="185">
        <v>129</v>
      </c>
      <c r="E9" s="185">
        <v>15</v>
      </c>
      <c r="F9" s="323">
        <v>1083</v>
      </c>
      <c r="G9" s="185">
        <v>981</v>
      </c>
      <c r="H9" s="185">
        <v>88</v>
      </c>
      <c r="I9" s="182">
        <v>14</v>
      </c>
      <c r="J9" s="324">
        <v>92.24872231686541</v>
      </c>
      <c r="K9" s="204"/>
      <c r="L9" s="185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1:38" s="122" customFormat="1" ht="27" customHeight="1">
      <c r="A10" s="107" t="s">
        <v>258</v>
      </c>
      <c r="B10" s="322">
        <v>1193</v>
      </c>
      <c r="C10" s="185">
        <v>1109</v>
      </c>
      <c r="D10" s="185">
        <v>62</v>
      </c>
      <c r="E10" s="185">
        <v>22</v>
      </c>
      <c r="F10" s="323">
        <v>1103</v>
      </c>
      <c r="G10" s="185">
        <v>1072</v>
      </c>
      <c r="H10" s="185">
        <v>9</v>
      </c>
      <c r="I10" s="182">
        <v>22</v>
      </c>
      <c r="J10" s="324">
        <v>92.45</v>
      </c>
      <c r="K10" s="204"/>
      <c r="L10" s="185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38" s="122" customFormat="1" ht="27" customHeight="1">
      <c r="A11" s="107" t="s">
        <v>341</v>
      </c>
      <c r="B11" s="322">
        <v>1050</v>
      </c>
      <c r="C11" s="185">
        <v>978</v>
      </c>
      <c r="D11" s="185">
        <v>62</v>
      </c>
      <c r="E11" s="185">
        <v>10</v>
      </c>
      <c r="F11" s="323">
        <v>959</v>
      </c>
      <c r="G11" s="185">
        <v>942</v>
      </c>
      <c r="H11" s="185">
        <v>6</v>
      </c>
      <c r="I11" s="182">
        <v>11</v>
      </c>
      <c r="J11" s="324">
        <v>91.33333333333333</v>
      </c>
      <c r="K11" s="204"/>
      <c r="L11" s="185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8" s="122" customFormat="1" ht="27" customHeight="1">
      <c r="A12" s="107" t="s">
        <v>386</v>
      </c>
      <c r="B12" s="322">
        <f>B25</f>
        <v>1009</v>
      </c>
      <c r="C12" s="323">
        <f aca="true" t="shared" si="0" ref="C12:I12">C25</f>
        <v>930</v>
      </c>
      <c r="D12" s="323">
        <f t="shared" si="0"/>
        <v>70</v>
      </c>
      <c r="E12" s="323">
        <f t="shared" si="0"/>
        <v>9</v>
      </c>
      <c r="F12" s="323">
        <f t="shared" si="0"/>
        <v>900</v>
      </c>
      <c r="G12" s="323">
        <f t="shared" si="0"/>
        <v>889</v>
      </c>
      <c r="H12" s="323">
        <f t="shared" si="0"/>
        <v>1</v>
      </c>
      <c r="I12" s="323">
        <f t="shared" si="0"/>
        <v>10</v>
      </c>
      <c r="J12" s="325">
        <v>89.2</v>
      </c>
      <c r="K12" s="204"/>
      <c r="L12" s="185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</row>
    <row r="13" spans="1:37" s="125" customFormat="1" ht="9.75" customHeight="1">
      <c r="A13" s="240"/>
      <c r="B13" s="326"/>
      <c r="C13" s="232"/>
      <c r="D13" s="327"/>
      <c r="E13" s="327"/>
      <c r="F13" s="327"/>
      <c r="G13" s="327"/>
      <c r="H13" s="232"/>
      <c r="I13" s="327"/>
      <c r="J13" s="327"/>
      <c r="Y13" s="133"/>
      <c r="Z13" s="133"/>
      <c r="AA13" s="133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</row>
    <row r="14" spans="1:10" s="243" customFormat="1" ht="20.25" customHeight="1">
      <c r="A14" s="242" t="s">
        <v>293</v>
      </c>
      <c r="B14" s="328">
        <v>38</v>
      </c>
      <c r="C14" s="194">
        <v>34</v>
      </c>
      <c r="D14" s="194">
        <v>3</v>
      </c>
      <c r="E14" s="194">
        <v>1</v>
      </c>
      <c r="F14" s="194">
        <v>35</v>
      </c>
      <c r="G14" s="194">
        <v>34</v>
      </c>
      <c r="H14" s="194">
        <v>0</v>
      </c>
      <c r="I14" s="194">
        <v>1</v>
      </c>
      <c r="J14" s="329">
        <v>92.10526315789474</v>
      </c>
    </row>
    <row r="15" spans="1:10" s="243" customFormat="1" ht="20.25" customHeight="1">
      <c r="A15" s="242" t="s">
        <v>302</v>
      </c>
      <c r="B15" s="328">
        <v>27</v>
      </c>
      <c r="C15" s="194">
        <v>27</v>
      </c>
      <c r="D15" s="194">
        <v>0</v>
      </c>
      <c r="E15" s="194">
        <v>0</v>
      </c>
      <c r="F15" s="194">
        <v>25</v>
      </c>
      <c r="G15" s="194">
        <v>25</v>
      </c>
      <c r="H15" s="194">
        <v>0</v>
      </c>
      <c r="I15" s="194">
        <v>0</v>
      </c>
      <c r="J15" s="329">
        <v>92.5925925925926</v>
      </c>
    </row>
    <row r="16" spans="1:10" s="243" customFormat="1" ht="20.25" customHeight="1">
      <c r="A16" s="242" t="s">
        <v>303</v>
      </c>
      <c r="B16" s="328">
        <v>127</v>
      </c>
      <c r="C16" s="194">
        <v>127</v>
      </c>
      <c r="D16" s="194">
        <v>0</v>
      </c>
      <c r="E16" s="194">
        <v>0</v>
      </c>
      <c r="F16" s="194">
        <v>117</v>
      </c>
      <c r="G16" s="194">
        <v>117</v>
      </c>
      <c r="H16" s="194">
        <v>0</v>
      </c>
      <c r="I16" s="194">
        <v>0</v>
      </c>
      <c r="J16" s="329">
        <v>92.1259842519685</v>
      </c>
    </row>
    <row r="17" spans="1:10" s="243" customFormat="1" ht="20.25" customHeight="1">
      <c r="A17" s="242" t="s">
        <v>304</v>
      </c>
      <c r="B17" s="328">
        <v>54</v>
      </c>
      <c r="C17" s="194">
        <v>40</v>
      </c>
      <c r="D17" s="194">
        <v>14</v>
      </c>
      <c r="E17" s="194">
        <v>0</v>
      </c>
      <c r="F17" s="194">
        <v>37</v>
      </c>
      <c r="G17" s="194">
        <v>37</v>
      </c>
      <c r="H17" s="194">
        <v>0</v>
      </c>
      <c r="I17" s="194">
        <v>0</v>
      </c>
      <c r="J17" s="329">
        <v>68.51851851851852</v>
      </c>
    </row>
    <row r="18" spans="1:10" s="243" customFormat="1" ht="20.25" customHeight="1">
      <c r="A18" s="242" t="s">
        <v>305</v>
      </c>
      <c r="B18" s="328">
        <v>89</v>
      </c>
      <c r="C18" s="194">
        <v>82</v>
      </c>
      <c r="D18" s="194">
        <v>7</v>
      </c>
      <c r="E18" s="194">
        <v>0</v>
      </c>
      <c r="F18" s="194">
        <v>71</v>
      </c>
      <c r="G18" s="194">
        <v>70</v>
      </c>
      <c r="H18" s="194">
        <v>0</v>
      </c>
      <c r="I18" s="194">
        <v>1</v>
      </c>
      <c r="J18" s="329">
        <v>79.7752808988764</v>
      </c>
    </row>
    <row r="19" spans="1:10" s="243" customFormat="1" ht="20.25" customHeight="1">
      <c r="A19" s="242" t="s">
        <v>306</v>
      </c>
      <c r="B19" s="328">
        <v>169</v>
      </c>
      <c r="C19" s="194">
        <v>149</v>
      </c>
      <c r="D19" s="194">
        <v>18</v>
      </c>
      <c r="E19" s="194">
        <v>2</v>
      </c>
      <c r="F19" s="194">
        <v>147</v>
      </c>
      <c r="G19" s="194">
        <v>145</v>
      </c>
      <c r="H19" s="194">
        <v>0</v>
      </c>
      <c r="I19" s="194">
        <v>2</v>
      </c>
      <c r="J19" s="329">
        <v>86.98224852071006</v>
      </c>
    </row>
    <row r="20" spans="1:10" s="243" customFormat="1" ht="20.25" customHeight="1">
      <c r="A20" s="242" t="s">
        <v>307</v>
      </c>
      <c r="B20" s="328">
        <v>111</v>
      </c>
      <c r="C20" s="194">
        <v>102</v>
      </c>
      <c r="D20" s="194">
        <v>9</v>
      </c>
      <c r="E20" s="194">
        <v>0</v>
      </c>
      <c r="F20" s="194">
        <v>108</v>
      </c>
      <c r="G20" s="194">
        <v>108</v>
      </c>
      <c r="H20" s="194">
        <v>0</v>
      </c>
      <c r="I20" s="194">
        <v>0</v>
      </c>
      <c r="J20" s="329">
        <v>97.2972972972973</v>
      </c>
    </row>
    <row r="21" spans="1:10" s="243" customFormat="1" ht="20.25" customHeight="1">
      <c r="A21" s="242" t="s">
        <v>308</v>
      </c>
      <c r="B21" s="328">
        <v>149</v>
      </c>
      <c r="C21" s="194">
        <v>149</v>
      </c>
      <c r="D21" s="194">
        <v>0</v>
      </c>
      <c r="E21" s="194">
        <v>0</v>
      </c>
      <c r="F21" s="194">
        <v>142</v>
      </c>
      <c r="G21" s="194">
        <v>142</v>
      </c>
      <c r="H21" s="194">
        <v>0</v>
      </c>
      <c r="I21" s="194">
        <v>0</v>
      </c>
      <c r="J21" s="329">
        <v>95.30201342281879</v>
      </c>
    </row>
    <row r="22" spans="1:10" s="243" customFormat="1" ht="20.25" customHeight="1">
      <c r="A22" s="242" t="s">
        <v>309</v>
      </c>
      <c r="B22" s="328">
        <v>67</v>
      </c>
      <c r="C22" s="194">
        <v>64</v>
      </c>
      <c r="D22" s="194">
        <v>1</v>
      </c>
      <c r="E22" s="194">
        <v>2</v>
      </c>
      <c r="F22" s="194">
        <v>61</v>
      </c>
      <c r="G22" s="194">
        <v>58</v>
      </c>
      <c r="H22" s="194">
        <v>1</v>
      </c>
      <c r="I22" s="194">
        <v>2</v>
      </c>
      <c r="J22" s="329">
        <v>91.04477611940298</v>
      </c>
    </row>
    <row r="23" spans="1:10" s="243" customFormat="1" ht="20.25" customHeight="1">
      <c r="A23" s="242" t="s">
        <v>310</v>
      </c>
      <c r="B23" s="328">
        <v>93</v>
      </c>
      <c r="C23" s="194">
        <v>88</v>
      </c>
      <c r="D23" s="194">
        <v>4</v>
      </c>
      <c r="E23" s="194">
        <v>1</v>
      </c>
      <c r="F23" s="194">
        <v>86</v>
      </c>
      <c r="G23" s="194">
        <v>85</v>
      </c>
      <c r="H23" s="194">
        <v>0</v>
      </c>
      <c r="I23" s="194">
        <v>1</v>
      </c>
      <c r="J23" s="329">
        <v>92.47311827956989</v>
      </c>
    </row>
    <row r="24" spans="1:10" s="243" customFormat="1" ht="20.25" customHeight="1">
      <c r="A24" s="242" t="s">
        <v>311</v>
      </c>
      <c r="B24" s="328">
        <v>85</v>
      </c>
      <c r="C24" s="194">
        <v>68</v>
      </c>
      <c r="D24" s="194">
        <v>14</v>
      </c>
      <c r="E24" s="194">
        <v>3</v>
      </c>
      <c r="F24" s="194">
        <v>71</v>
      </c>
      <c r="G24" s="194">
        <v>68</v>
      </c>
      <c r="H24" s="194">
        <v>0</v>
      </c>
      <c r="I24" s="194">
        <v>3</v>
      </c>
      <c r="J24" s="329">
        <v>83.52941176470588</v>
      </c>
    </row>
    <row r="25" spans="1:10" s="243" customFormat="1" ht="20.25" customHeight="1">
      <c r="A25" s="233" t="s">
        <v>312</v>
      </c>
      <c r="B25" s="330">
        <f>SUM(B14:B24)</f>
        <v>1009</v>
      </c>
      <c r="C25" s="306">
        <f aca="true" t="shared" si="1" ref="C25:I25">SUM(C14:C24)</f>
        <v>930</v>
      </c>
      <c r="D25" s="306">
        <f t="shared" si="1"/>
        <v>70</v>
      </c>
      <c r="E25" s="306">
        <f t="shared" si="1"/>
        <v>9</v>
      </c>
      <c r="F25" s="306">
        <f t="shared" si="1"/>
        <v>900</v>
      </c>
      <c r="G25" s="306">
        <f t="shared" si="1"/>
        <v>889</v>
      </c>
      <c r="H25" s="306">
        <f t="shared" si="1"/>
        <v>1</v>
      </c>
      <c r="I25" s="306">
        <f t="shared" si="1"/>
        <v>10</v>
      </c>
      <c r="J25" s="331">
        <v>89.197224975223</v>
      </c>
    </row>
    <row r="26" spans="1:9" s="135" customFormat="1" ht="18" customHeight="1">
      <c r="A26" s="232" t="s">
        <v>149</v>
      </c>
      <c r="B26" s="136"/>
      <c r="C26" s="136"/>
      <c r="D26" s="136"/>
      <c r="E26" s="136"/>
      <c r="F26" s="136"/>
      <c r="G26" s="136"/>
      <c r="H26" s="136"/>
      <c r="I26" s="136"/>
    </row>
    <row r="27" spans="1:19" ht="18" customHeight="1">
      <c r="A27" s="118"/>
      <c r="G27" s="120"/>
      <c r="H27" s="121"/>
      <c r="J27" s="120"/>
      <c r="K27" s="122"/>
      <c r="M27" s="120"/>
      <c r="N27" s="122"/>
      <c r="P27" s="120"/>
      <c r="Q27" s="122"/>
      <c r="S27" s="120"/>
    </row>
    <row r="28" s="135" customFormat="1" ht="13.5"/>
    <row r="29" s="135" customFormat="1" ht="13.5"/>
    <row r="30" s="135" customFormat="1" ht="13.5"/>
    <row r="31" s="135" customFormat="1" ht="13.5"/>
    <row r="32" s="135" customFormat="1" ht="13.5"/>
    <row r="33" s="135" customFormat="1" ht="13.5"/>
    <row r="34" s="135" customFormat="1" ht="13.5"/>
    <row r="35" s="135" customFormat="1" ht="13.5"/>
    <row r="36" s="135" customFormat="1" ht="13.5"/>
    <row r="37" s="135" customFormat="1" ht="13.5"/>
    <row r="38" s="135" customFormat="1" ht="13.5"/>
    <row r="39" s="135" customFormat="1" ht="13.5"/>
    <row r="40" s="135" customFormat="1" ht="13.5"/>
    <row r="41" s="135" customFormat="1" ht="13.5"/>
    <row r="42" s="135" customFormat="1" ht="13.5"/>
    <row r="43" s="135" customFormat="1" ht="13.5"/>
    <row r="44" s="135" customFormat="1" ht="13.5"/>
    <row r="45" s="135" customFormat="1" ht="13.5"/>
    <row r="46" s="135" customFormat="1" ht="13.5"/>
    <row r="47" s="135" customFormat="1" ht="13.5"/>
    <row r="48" s="135" customFormat="1" ht="13.5"/>
    <row r="49" s="135" customFormat="1" ht="13.5"/>
    <row r="50" s="135" customFormat="1" ht="13.5"/>
    <row r="51" s="135" customFormat="1" ht="13.5"/>
    <row r="52" s="135" customFormat="1" ht="13.5"/>
    <row r="53" s="135" customFormat="1" ht="13.5"/>
    <row r="54" s="135" customFormat="1" ht="13.5"/>
    <row r="55" s="135" customFormat="1" ht="13.5"/>
    <row r="56" s="135" customFormat="1" ht="13.5"/>
    <row r="57" s="135" customFormat="1" ht="13.5"/>
    <row r="58" s="135" customFormat="1" ht="13.5"/>
    <row r="59" s="135" customFormat="1" ht="13.5"/>
    <row r="60" s="135" customFormat="1" ht="13.5"/>
    <row r="61" s="135" customFormat="1" ht="13.5"/>
    <row r="62" s="135" customFormat="1" ht="13.5"/>
    <row r="63" s="135" customFormat="1" ht="13.5"/>
    <row r="64" s="135" customFormat="1" ht="13.5"/>
    <row r="65" s="135" customFormat="1" ht="13.5"/>
    <row r="66" s="135" customFormat="1" ht="13.5"/>
    <row r="67" s="135" customFormat="1" ht="13.5"/>
    <row r="68" s="135" customFormat="1" ht="13.5"/>
    <row r="69" s="135" customFormat="1" ht="13.5"/>
    <row r="70" s="135" customFormat="1" ht="13.5"/>
    <row r="71" s="135" customFormat="1" ht="13.5"/>
    <row r="72" s="135" customFormat="1" ht="13.5"/>
    <row r="73" s="135" customFormat="1" ht="13.5"/>
    <row r="74" s="135" customFormat="1" ht="13.5"/>
    <row r="75" s="135" customFormat="1" ht="13.5"/>
    <row r="76" s="135" customFormat="1" ht="13.5"/>
    <row r="77" s="135" customFormat="1" ht="13.5"/>
    <row r="78" s="135" customFormat="1" ht="13.5"/>
    <row r="79" s="135" customFormat="1" ht="13.5"/>
    <row r="80" s="135" customFormat="1" ht="13.5"/>
    <row r="81" s="135" customFormat="1" ht="13.5"/>
    <row r="82" s="135" customFormat="1" ht="13.5"/>
    <row r="83" s="135" customFormat="1" ht="13.5"/>
    <row r="84" s="135" customFormat="1" ht="13.5"/>
    <row r="85" s="135" customFormat="1" ht="13.5"/>
    <row r="86" s="135" customFormat="1" ht="13.5"/>
    <row r="87" s="135" customFormat="1" ht="13.5"/>
    <row r="88" s="135" customFormat="1" ht="13.5"/>
    <row r="89" s="135" customFormat="1" ht="13.5"/>
    <row r="90" s="135" customFormat="1" ht="13.5"/>
    <row r="91" s="135" customFormat="1" ht="13.5"/>
    <row r="92" s="135" customFormat="1" ht="13.5"/>
    <row r="93" s="135" customFormat="1" ht="13.5"/>
    <row r="94" s="135" customFormat="1" ht="13.5"/>
    <row r="95" s="135" customFormat="1" ht="13.5"/>
    <row r="96" s="135" customFormat="1" ht="13.5"/>
    <row r="97" s="135" customFormat="1" ht="13.5"/>
    <row r="98" s="135" customFormat="1" ht="13.5"/>
    <row r="99" s="135" customFormat="1" ht="13.5"/>
    <row r="100" s="135" customFormat="1" ht="13.5"/>
    <row r="101" s="135" customFormat="1" ht="13.5"/>
    <row r="102" s="135" customFormat="1" ht="13.5"/>
    <row r="103" s="135" customFormat="1" ht="13.5"/>
    <row r="104" s="135" customFormat="1" ht="13.5"/>
    <row r="105" s="135" customFormat="1" ht="13.5"/>
    <row r="106" s="135" customFormat="1" ht="13.5"/>
    <row r="107" s="135" customFormat="1" ht="13.5"/>
    <row r="108" s="135" customFormat="1" ht="13.5"/>
    <row r="109" s="135" customFormat="1" ht="13.5"/>
    <row r="110" s="135" customFormat="1" ht="13.5"/>
    <row r="111" s="135" customFormat="1" ht="13.5"/>
    <row r="112" s="135" customFormat="1" ht="13.5"/>
    <row r="113" s="135" customFormat="1" ht="13.5"/>
    <row r="114" s="135" customFormat="1" ht="13.5"/>
    <row r="115" s="135" customFormat="1" ht="13.5"/>
    <row r="116" s="135" customFormat="1" ht="13.5"/>
    <row r="117" s="135" customFormat="1" ht="13.5"/>
    <row r="118" s="135" customFormat="1" ht="13.5"/>
  </sheetData>
  <sheetProtection/>
  <mergeCells count="4">
    <mergeCell ref="A5:A6"/>
    <mergeCell ref="B5:E5"/>
    <mergeCell ref="F5:I5"/>
    <mergeCell ref="J5:J6"/>
  </mergeCells>
  <printOptions/>
  <pageMargins left="0.81" right="0.51" top="0.7" bottom="1" header="0.5" footer="0.5"/>
  <pageSetup horizontalDpi="300" verticalDpi="300" orientation="landscape" pageOrder="overThenDown" paperSize="9" scale="82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10546875" style="119" customWidth="1"/>
    <col min="2" max="2" width="7.77734375" style="119" customWidth="1"/>
    <col min="3" max="3" width="5.3359375" style="119" customWidth="1"/>
    <col min="4" max="4" width="5.77734375" style="119" customWidth="1"/>
    <col min="5" max="7" width="5.3359375" style="119" customWidth="1"/>
    <col min="8" max="8" width="9.5546875" style="119" customWidth="1"/>
    <col min="9" max="10" width="4.6640625" style="119" customWidth="1"/>
    <col min="11" max="14" width="7.6640625" style="119" customWidth="1"/>
    <col min="15" max="16" width="5.21484375" style="119" customWidth="1"/>
    <col min="17" max="17" width="5.77734375" style="119" customWidth="1"/>
    <col min="18" max="18" width="7.10546875" style="119" customWidth="1"/>
    <col min="19" max="19" width="5.4453125" style="119" customWidth="1"/>
    <col min="20" max="20" width="6.6640625" style="119" customWidth="1"/>
    <col min="21" max="21" width="7.21484375" style="119" customWidth="1"/>
    <col min="22" max="16384" width="8.88671875" style="119" customWidth="1"/>
  </cols>
  <sheetData>
    <row r="2" spans="1:19" s="112" customFormat="1" ht="19.5" customHeight="1">
      <c r="A2" s="109" t="s">
        <v>237</v>
      </c>
      <c r="B2" s="137"/>
      <c r="C2" s="137"/>
      <c r="D2" s="137"/>
      <c r="E2" s="109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s="112" customFormat="1" ht="20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s="112" customFormat="1" ht="23.25" customHeight="1">
      <c r="A4" s="113" t="s">
        <v>53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21" s="112" customFormat="1" ht="23.25" customHeight="1">
      <c r="A5" s="414" t="s">
        <v>129</v>
      </c>
      <c r="B5" s="478" t="s">
        <v>218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 t="s">
        <v>219</v>
      </c>
      <c r="T5" s="478"/>
      <c r="U5" s="479"/>
    </row>
    <row r="6" spans="1:21" s="112" customFormat="1" ht="21.75" customHeight="1">
      <c r="A6" s="477"/>
      <c r="B6" s="411" t="s">
        <v>220</v>
      </c>
      <c r="C6" s="480"/>
      <c r="D6" s="480"/>
      <c r="E6" s="480"/>
      <c r="F6" s="480"/>
      <c r="G6" s="480"/>
      <c r="H6" s="480"/>
      <c r="I6" s="480"/>
      <c r="J6" s="413"/>
      <c r="K6" s="473" t="s">
        <v>221</v>
      </c>
      <c r="L6" s="473"/>
      <c r="M6" s="473" t="s">
        <v>222</v>
      </c>
      <c r="N6" s="473"/>
      <c r="O6" s="473" t="s">
        <v>223</v>
      </c>
      <c r="P6" s="473"/>
      <c r="Q6" s="471" t="s">
        <v>224</v>
      </c>
      <c r="R6" s="471" t="s">
        <v>225</v>
      </c>
      <c r="S6" s="472" t="s">
        <v>226</v>
      </c>
      <c r="T6" s="474" t="s">
        <v>227</v>
      </c>
      <c r="U6" s="475" t="s">
        <v>228</v>
      </c>
    </row>
    <row r="7" spans="1:21" s="112" customFormat="1" ht="32.25" customHeight="1">
      <c r="A7" s="415"/>
      <c r="B7" s="115" t="s">
        <v>3</v>
      </c>
      <c r="C7" s="296" t="s">
        <v>229</v>
      </c>
      <c r="D7" s="296" t="s">
        <v>230</v>
      </c>
      <c r="E7" s="296" t="s">
        <v>231</v>
      </c>
      <c r="F7" s="296" t="s">
        <v>232</v>
      </c>
      <c r="G7" s="115" t="s">
        <v>233</v>
      </c>
      <c r="H7" s="332" t="s">
        <v>234</v>
      </c>
      <c r="I7" s="332" t="s">
        <v>235</v>
      </c>
      <c r="J7" s="332" t="s">
        <v>236</v>
      </c>
      <c r="K7" s="115" t="s">
        <v>3</v>
      </c>
      <c r="L7" s="115" t="s">
        <v>5</v>
      </c>
      <c r="M7" s="115" t="s">
        <v>3</v>
      </c>
      <c r="N7" s="115" t="s">
        <v>5</v>
      </c>
      <c r="O7" s="115" t="s">
        <v>3</v>
      </c>
      <c r="P7" s="115" t="s">
        <v>5</v>
      </c>
      <c r="Q7" s="410"/>
      <c r="R7" s="412"/>
      <c r="S7" s="473"/>
      <c r="T7" s="473"/>
      <c r="U7" s="476"/>
    </row>
    <row r="8" spans="1:21" s="112" customFormat="1" ht="27" customHeight="1">
      <c r="A8" s="139" t="s">
        <v>115</v>
      </c>
      <c r="B8" s="130">
        <v>166</v>
      </c>
      <c r="C8" s="130">
        <v>13</v>
      </c>
      <c r="D8" s="130">
        <v>10</v>
      </c>
      <c r="E8" s="130">
        <v>4</v>
      </c>
      <c r="F8" s="130">
        <v>19</v>
      </c>
      <c r="G8" s="130">
        <v>66</v>
      </c>
      <c r="H8" s="130">
        <v>54</v>
      </c>
      <c r="I8" s="138" t="s">
        <v>169</v>
      </c>
      <c r="J8" s="138" t="s">
        <v>169</v>
      </c>
      <c r="K8" s="130">
        <v>6563</v>
      </c>
      <c r="L8" s="130">
        <v>3445</v>
      </c>
      <c r="M8" s="130">
        <v>10559</v>
      </c>
      <c r="N8" s="130">
        <v>5553</v>
      </c>
      <c r="O8" s="130">
        <v>558</v>
      </c>
      <c r="P8" s="130">
        <v>363</v>
      </c>
      <c r="Q8" s="130">
        <v>527</v>
      </c>
      <c r="R8" s="130">
        <v>387</v>
      </c>
      <c r="S8" s="130">
        <v>8</v>
      </c>
      <c r="T8" s="130">
        <v>35</v>
      </c>
      <c r="U8" s="130">
        <v>763</v>
      </c>
    </row>
    <row r="9" spans="1:21" s="112" customFormat="1" ht="27" customHeight="1">
      <c r="A9" s="139" t="s">
        <v>163</v>
      </c>
      <c r="B9" s="130">
        <v>158</v>
      </c>
      <c r="C9" s="130">
        <v>11</v>
      </c>
      <c r="D9" s="130">
        <v>9</v>
      </c>
      <c r="E9" s="130">
        <v>3</v>
      </c>
      <c r="F9" s="130">
        <v>17</v>
      </c>
      <c r="G9" s="130">
        <v>64</v>
      </c>
      <c r="H9" s="130">
        <v>54</v>
      </c>
      <c r="I9" s="138" t="s">
        <v>169</v>
      </c>
      <c r="J9" s="138" t="s">
        <v>169</v>
      </c>
      <c r="K9" s="130">
        <v>4657</v>
      </c>
      <c r="L9" s="130">
        <v>2546</v>
      </c>
      <c r="M9" s="130">
        <v>6645</v>
      </c>
      <c r="N9" s="130">
        <v>3772</v>
      </c>
      <c r="O9" s="130">
        <v>298</v>
      </c>
      <c r="P9" s="130">
        <v>208</v>
      </c>
      <c r="Q9" s="130">
        <v>344</v>
      </c>
      <c r="R9" s="130">
        <v>200</v>
      </c>
      <c r="S9" s="130">
        <v>9</v>
      </c>
      <c r="T9" s="130">
        <v>29</v>
      </c>
      <c r="U9" s="130">
        <v>1620</v>
      </c>
    </row>
    <row r="10" spans="1:21" s="124" customFormat="1" ht="27" customHeight="1">
      <c r="A10" s="139" t="s">
        <v>196</v>
      </c>
      <c r="B10" s="130">
        <v>168</v>
      </c>
      <c r="C10" s="130">
        <v>10</v>
      </c>
      <c r="D10" s="130">
        <v>9</v>
      </c>
      <c r="E10" s="130">
        <v>3</v>
      </c>
      <c r="F10" s="138" t="s">
        <v>169</v>
      </c>
      <c r="G10" s="130">
        <v>62</v>
      </c>
      <c r="H10" s="130">
        <v>55</v>
      </c>
      <c r="I10" s="130">
        <v>1</v>
      </c>
      <c r="J10" s="130">
        <v>28</v>
      </c>
      <c r="K10" s="130">
        <v>6359</v>
      </c>
      <c r="L10" s="130">
        <v>3439</v>
      </c>
      <c r="M10" s="130">
        <v>11978</v>
      </c>
      <c r="N10" s="130">
        <v>6807</v>
      </c>
      <c r="O10" s="130">
        <v>518</v>
      </c>
      <c r="P10" s="130">
        <v>329</v>
      </c>
      <c r="Q10" s="130">
        <v>654</v>
      </c>
      <c r="R10" s="130">
        <v>181</v>
      </c>
      <c r="S10" s="130">
        <v>11</v>
      </c>
      <c r="T10" s="130">
        <v>52</v>
      </c>
      <c r="U10" s="130">
        <v>851</v>
      </c>
    </row>
    <row r="11" spans="1:21" s="124" customFormat="1" ht="27" customHeight="1">
      <c r="A11" s="139" t="s">
        <v>286</v>
      </c>
      <c r="B11" s="130">
        <v>190</v>
      </c>
      <c r="C11" s="130">
        <v>18</v>
      </c>
      <c r="D11" s="130">
        <v>12</v>
      </c>
      <c r="E11" s="130">
        <v>4</v>
      </c>
      <c r="F11" s="138"/>
      <c r="G11" s="130">
        <v>71</v>
      </c>
      <c r="H11" s="130">
        <v>71</v>
      </c>
      <c r="I11" s="130">
        <v>1</v>
      </c>
      <c r="J11" s="130">
        <v>13</v>
      </c>
      <c r="K11" s="130">
        <v>7586</v>
      </c>
      <c r="L11" s="130">
        <v>3959</v>
      </c>
      <c r="M11" s="130">
        <v>15288</v>
      </c>
      <c r="N11" s="130">
        <v>9030</v>
      </c>
      <c r="O11" s="130">
        <v>827</v>
      </c>
      <c r="P11" s="130">
        <v>507</v>
      </c>
      <c r="Q11" s="130">
        <v>652</v>
      </c>
      <c r="R11" s="130">
        <v>277</v>
      </c>
      <c r="S11" s="130">
        <v>11</v>
      </c>
      <c r="T11" s="130">
        <v>52</v>
      </c>
      <c r="U11" s="130">
        <v>851</v>
      </c>
    </row>
    <row r="12" spans="1:21" s="124" customFormat="1" ht="27" customHeight="1">
      <c r="A12" s="139" t="s">
        <v>341</v>
      </c>
      <c r="B12" s="130">
        <v>181</v>
      </c>
      <c r="C12" s="130">
        <v>17</v>
      </c>
      <c r="D12" s="130">
        <v>8</v>
      </c>
      <c r="E12" s="130">
        <v>4</v>
      </c>
      <c r="F12" s="138">
        <v>0</v>
      </c>
      <c r="G12" s="130">
        <v>66</v>
      </c>
      <c r="H12" s="130">
        <v>62</v>
      </c>
      <c r="I12" s="130">
        <v>4</v>
      </c>
      <c r="J12" s="130">
        <v>20</v>
      </c>
      <c r="K12" s="130">
        <v>4769</v>
      </c>
      <c r="L12" s="130">
        <v>2484</v>
      </c>
      <c r="M12" s="130">
        <v>6780</v>
      </c>
      <c r="N12" s="130">
        <v>3793</v>
      </c>
      <c r="O12" s="130">
        <v>367</v>
      </c>
      <c r="P12" s="130">
        <v>235</v>
      </c>
      <c r="Q12" s="130">
        <v>395</v>
      </c>
      <c r="R12" s="130">
        <v>371</v>
      </c>
      <c r="S12" s="130">
        <v>11</v>
      </c>
      <c r="T12" s="130">
        <v>80</v>
      </c>
      <c r="U12" s="130">
        <v>988</v>
      </c>
    </row>
    <row r="13" spans="1:21" s="124" customFormat="1" ht="27" customHeight="1">
      <c r="A13" s="244" t="s">
        <v>386</v>
      </c>
      <c r="B13" s="245">
        <v>119</v>
      </c>
      <c r="C13" s="245">
        <v>9</v>
      </c>
      <c r="D13" s="245">
        <v>7</v>
      </c>
      <c r="E13" s="245">
        <v>2</v>
      </c>
      <c r="F13" s="246">
        <v>0</v>
      </c>
      <c r="G13" s="245">
        <v>46</v>
      </c>
      <c r="H13" s="245">
        <v>49</v>
      </c>
      <c r="I13" s="245">
        <v>2</v>
      </c>
      <c r="J13" s="245">
        <v>4</v>
      </c>
      <c r="K13" s="245">
        <v>4731</v>
      </c>
      <c r="L13" s="245">
        <v>2655</v>
      </c>
      <c r="M13" s="245">
        <v>8117</v>
      </c>
      <c r="N13" s="245">
        <v>4921</v>
      </c>
      <c r="O13" s="245">
        <v>484</v>
      </c>
      <c r="P13" s="245">
        <v>256</v>
      </c>
      <c r="Q13" s="245">
        <v>460</v>
      </c>
      <c r="R13" s="245">
        <v>247</v>
      </c>
      <c r="S13" s="245">
        <v>8</v>
      </c>
      <c r="T13" s="245">
        <v>46</v>
      </c>
      <c r="U13" s="245">
        <v>805</v>
      </c>
    </row>
    <row r="14" spans="1:19" ht="13.5">
      <c r="A14" s="134" t="s">
        <v>401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 s="125" customFormat="1" ht="13.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</row>
    <row r="16" spans="1:19" s="125" customFormat="1" ht="13.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s="125" customFormat="1" ht="13.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1:19" s="125" customFormat="1" ht="13.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="125" customFormat="1" ht="13.5"/>
    <row r="20" s="125" customFormat="1" ht="13.5"/>
    <row r="21" s="125" customFormat="1" ht="13.5"/>
    <row r="22" s="125" customFormat="1" ht="13.5"/>
    <row r="23" s="125" customFormat="1" ht="13.5"/>
    <row r="24" s="125" customFormat="1" ht="13.5"/>
    <row r="25" s="125" customFormat="1" ht="13.5"/>
    <row r="26" s="125" customFormat="1" ht="13.5"/>
    <row r="27" s="125" customFormat="1" ht="13.5"/>
    <row r="28" s="125" customFormat="1" ht="13.5"/>
    <row r="29" s="125" customFormat="1" ht="13.5"/>
    <row r="30" s="125" customFormat="1" ht="13.5"/>
    <row r="31" s="125" customFormat="1" ht="13.5"/>
    <row r="32" s="125" customFormat="1" ht="13.5"/>
    <row r="33" s="125" customFormat="1" ht="13.5"/>
    <row r="34" s="125" customFormat="1" ht="13.5"/>
    <row r="35" s="125" customFormat="1" ht="13.5"/>
  </sheetData>
  <sheetProtection/>
  <mergeCells count="12">
    <mergeCell ref="O6:P6"/>
    <mergeCell ref="Q6:Q7"/>
    <mergeCell ref="R6:R7"/>
    <mergeCell ref="S6:S7"/>
    <mergeCell ref="T6:T7"/>
    <mergeCell ref="U6:U7"/>
    <mergeCell ref="A5:A7"/>
    <mergeCell ref="B5:R5"/>
    <mergeCell ref="S5:U5"/>
    <mergeCell ref="B6:J6"/>
    <mergeCell ref="K6:L6"/>
    <mergeCell ref="M6:N6"/>
  </mergeCells>
  <printOptions/>
  <pageMargins left="0.31" right="0.15748031496062992" top="0.984251968503937" bottom="0.826771653543307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13"/>
  <sheetViews>
    <sheetView tabSelected="1" zoomScalePageLayoutView="0" workbookViewId="0" topLeftCell="A1">
      <selection activeCell="B16" sqref="B16"/>
    </sheetView>
  </sheetViews>
  <sheetFormatPr defaultColWidth="8.88671875" defaultRowHeight="13.5"/>
  <cols>
    <col min="1" max="1" width="12.77734375" style="23" customWidth="1"/>
    <col min="2" max="2" width="9.21484375" style="23" customWidth="1"/>
    <col min="3" max="3" width="11.3359375" style="23" customWidth="1"/>
    <col min="4" max="4" width="11.6640625" style="23" customWidth="1"/>
    <col min="5" max="6" width="9.77734375" style="23" customWidth="1"/>
    <col min="7" max="8" width="12.4453125" style="23" customWidth="1"/>
    <col min="9" max="10" width="13.3359375" style="23" customWidth="1"/>
    <col min="11" max="12" width="11.3359375" style="23" customWidth="1"/>
    <col min="13" max="13" width="11.88671875" style="23" customWidth="1"/>
    <col min="14" max="14" width="11.10546875" style="23" customWidth="1"/>
    <col min="15" max="19" width="8.6640625" style="23" customWidth="1"/>
    <col min="20" max="20" width="6.77734375" style="23" customWidth="1"/>
    <col min="21" max="16384" width="8.88671875" style="23" customWidth="1"/>
  </cols>
  <sheetData>
    <row r="2" spans="1:13" ht="18.75">
      <c r="A2" s="432" t="s">
        <v>323</v>
      </c>
      <c r="B2" s="432"/>
      <c r="C2" s="432"/>
      <c r="D2" s="432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7"/>
      <c r="B3" s="3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2.5" customHeight="1">
      <c r="A4" s="11" t="s">
        <v>324</v>
      </c>
      <c r="B4" s="11" t="s">
        <v>0</v>
      </c>
      <c r="C4" s="11" t="s">
        <v>0</v>
      </c>
      <c r="D4" s="46"/>
      <c r="E4" s="46"/>
      <c r="F4" s="46"/>
      <c r="G4" s="46"/>
      <c r="H4" s="46"/>
      <c r="I4" s="11" t="s">
        <v>0</v>
      </c>
      <c r="J4" s="11"/>
      <c r="K4" s="11" t="s">
        <v>0</v>
      </c>
      <c r="L4" s="11"/>
      <c r="M4" s="46"/>
    </row>
    <row r="5" spans="1:12" ht="22.5" customHeight="1">
      <c r="A5" s="455" t="s">
        <v>325</v>
      </c>
      <c r="B5" s="438" t="s">
        <v>135</v>
      </c>
      <c r="C5" s="438" t="s">
        <v>136</v>
      </c>
      <c r="D5" s="461" t="s">
        <v>326</v>
      </c>
      <c r="E5" s="482"/>
      <c r="F5" s="482"/>
      <c r="G5" s="483"/>
      <c r="H5" s="438" t="s">
        <v>327</v>
      </c>
      <c r="I5" s="438" t="s">
        <v>328</v>
      </c>
      <c r="J5" s="448" t="s">
        <v>329</v>
      </c>
      <c r="K5" s="460" t="s">
        <v>330</v>
      </c>
      <c r="L5" s="461" t="s">
        <v>331</v>
      </c>
    </row>
    <row r="6" spans="1:12" ht="39" customHeight="1">
      <c r="A6" s="455"/>
      <c r="B6" s="438"/>
      <c r="C6" s="438"/>
      <c r="D6" s="206" t="s">
        <v>332</v>
      </c>
      <c r="E6" s="21" t="s">
        <v>333</v>
      </c>
      <c r="F6" s="205" t="s">
        <v>334</v>
      </c>
      <c r="G6" s="212" t="s">
        <v>335</v>
      </c>
      <c r="H6" s="438"/>
      <c r="I6" s="438"/>
      <c r="J6" s="438"/>
      <c r="K6" s="487"/>
      <c r="L6" s="461"/>
    </row>
    <row r="7" spans="1:12" s="183" customFormat="1" ht="27" customHeight="1">
      <c r="A7" s="342" t="s">
        <v>336</v>
      </c>
      <c r="B7" s="333">
        <v>1</v>
      </c>
      <c r="C7" s="344">
        <v>1473</v>
      </c>
      <c r="D7" s="334">
        <v>227239</v>
      </c>
      <c r="E7" s="334">
        <v>10537</v>
      </c>
      <c r="F7" s="334">
        <v>5726</v>
      </c>
      <c r="G7" s="334">
        <v>584</v>
      </c>
      <c r="H7" s="334">
        <v>987232</v>
      </c>
      <c r="I7" s="335">
        <v>717023</v>
      </c>
      <c r="J7" s="335">
        <v>418055</v>
      </c>
      <c r="K7" s="335">
        <v>31</v>
      </c>
      <c r="L7" s="335">
        <v>2261105</v>
      </c>
    </row>
    <row r="8" spans="1:12" s="183" customFormat="1" ht="27" customHeight="1">
      <c r="A8" s="343" t="s">
        <v>337</v>
      </c>
      <c r="B8" s="336">
        <v>1</v>
      </c>
      <c r="C8" s="345">
        <v>1435</v>
      </c>
      <c r="D8" s="337">
        <v>240928</v>
      </c>
      <c r="E8" s="337">
        <v>11130</v>
      </c>
      <c r="F8" s="337">
        <v>6037</v>
      </c>
      <c r="G8" s="337">
        <v>370</v>
      </c>
      <c r="H8" s="338">
        <v>813195</v>
      </c>
      <c r="I8" s="338">
        <v>586721</v>
      </c>
      <c r="J8" s="338">
        <v>372936</v>
      </c>
      <c r="K8" s="338">
        <v>31</v>
      </c>
      <c r="L8" s="338">
        <v>2169808</v>
      </c>
    </row>
    <row r="9" spans="1:12" s="183" customFormat="1" ht="27" customHeight="1">
      <c r="A9" s="224" t="s">
        <v>402</v>
      </c>
      <c r="B9" s="339">
        <v>1</v>
      </c>
      <c r="C9" s="346">
        <v>1402</v>
      </c>
      <c r="D9" s="340">
        <v>258754</v>
      </c>
      <c r="E9" s="340">
        <v>11739</v>
      </c>
      <c r="F9" s="340">
        <v>6337</v>
      </c>
      <c r="G9" s="340">
        <v>626</v>
      </c>
      <c r="H9" s="341">
        <v>925211</v>
      </c>
      <c r="I9" s="341">
        <v>414089</v>
      </c>
      <c r="J9" s="341">
        <v>348305</v>
      </c>
      <c r="K9" s="341">
        <v>37</v>
      </c>
      <c r="L9" s="341">
        <v>2372695</v>
      </c>
    </row>
    <row r="10" spans="1:3" ht="13.5">
      <c r="A10" s="485" t="s">
        <v>338</v>
      </c>
      <c r="B10" s="485"/>
      <c r="C10" s="486"/>
    </row>
    <row r="11" spans="1:7" s="184" customFormat="1" ht="13.5">
      <c r="A11" s="207" t="s">
        <v>339</v>
      </c>
      <c r="B11" s="207"/>
      <c r="C11" s="213"/>
      <c r="D11" s="213"/>
      <c r="E11" s="207"/>
      <c r="F11" s="207"/>
      <c r="G11" s="207"/>
    </row>
    <row r="12" spans="1:15" s="25" customFormat="1" ht="13.5">
      <c r="A12" s="484" t="s">
        <v>340</v>
      </c>
      <c r="B12" s="484"/>
      <c r="C12" s="484"/>
      <c r="D12" s="484"/>
      <c r="E12" s="484"/>
      <c r="F12" s="484"/>
      <c r="G12" s="73"/>
      <c r="H12" s="73"/>
      <c r="I12" s="73"/>
      <c r="J12" s="73"/>
      <c r="K12" s="73"/>
      <c r="L12" s="73"/>
      <c r="M12" s="72"/>
      <c r="N12" s="73"/>
      <c r="O12" s="74"/>
    </row>
    <row r="13" spans="1:2" ht="13.5">
      <c r="A13" s="481"/>
      <c r="B13" s="481"/>
    </row>
  </sheetData>
  <sheetProtection/>
  <mergeCells count="13">
    <mergeCell ref="A2:D2"/>
    <mergeCell ref="A5:A6"/>
    <mergeCell ref="B5:B6"/>
    <mergeCell ref="C5:C6"/>
    <mergeCell ref="I5:I6"/>
    <mergeCell ref="K5:K6"/>
    <mergeCell ref="A13:B13"/>
    <mergeCell ref="H5:H6"/>
    <mergeCell ref="J5:J6"/>
    <mergeCell ref="D5:G5"/>
    <mergeCell ref="A12:F12"/>
    <mergeCell ref="L5:L6"/>
    <mergeCell ref="A10:C10"/>
  </mergeCells>
  <printOptions/>
  <pageMargins left="0.17" right="0.16" top="1" bottom="0.83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1" width="8.99609375" style="92" customWidth="1"/>
    <col min="2" max="16384" width="8.88671875" style="92" customWidth="1"/>
  </cols>
  <sheetData>
    <row r="2" spans="1:16" s="87" customFormat="1" ht="21.75" customHeight="1">
      <c r="A2" s="488" t="s">
        <v>261</v>
      </c>
      <c r="B2" s="488"/>
      <c r="C2" s="488"/>
      <c r="D2" s="488"/>
      <c r="E2" s="488"/>
      <c r="F2" s="488"/>
      <c r="G2" s="85"/>
      <c r="H2" s="85"/>
      <c r="I2" s="85"/>
      <c r="J2" s="86" t="s">
        <v>0</v>
      </c>
      <c r="K2" s="86" t="s">
        <v>0</v>
      </c>
      <c r="L2" s="85"/>
      <c r="M2" s="85"/>
      <c r="N2" s="85"/>
      <c r="O2" s="85"/>
      <c r="P2" s="85"/>
    </row>
    <row r="3" spans="1:16" s="87" customFormat="1" ht="13.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87" customFormat="1" ht="20.25" customHeight="1">
      <c r="A4" s="88" t="s">
        <v>70</v>
      </c>
      <c r="B4" s="85"/>
      <c r="C4" s="86" t="s">
        <v>0</v>
      </c>
      <c r="D4" s="85"/>
      <c r="E4" s="85"/>
      <c r="F4" s="85"/>
      <c r="G4" s="85"/>
      <c r="H4" s="85"/>
      <c r="I4" s="86"/>
      <c r="J4" s="86" t="s">
        <v>0</v>
      </c>
      <c r="K4" s="86" t="s">
        <v>0</v>
      </c>
      <c r="L4" s="86" t="s">
        <v>0</v>
      </c>
      <c r="M4" s="85"/>
      <c r="N4" s="86" t="s">
        <v>0</v>
      </c>
      <c r="O4" s="85"/>
      <c r="P4" s="85"/>
    </row>
    <row r="5" spans="1:16" s="91" customFormat="1" ht="19.5" customHeight="1">
      <c r="A5" s="489" t="s">
        <v>262</v>
      </c>
      <c r="B5" s="490" t="s">
        <v>71</v>
      </c>
      <c r="C5" s="491" t="s">
        <v>263</v>
      </c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89"/>
      <c r="P5" s="493" t="s">
        <v>264</v>
      </c>
    </row>
    <row r="6" spans="1:16" s="91" customFormat="1" ht="20.25" customHeight="1">
      <c r="A6" s="489"/>
      <c r="B6" s="490"/>
      <c r="C6" s="496" t="s">
        <v>265</v>
      </c>
      <c r="D6" s="497"/>
      <c r="E6" s="497"/>
      <c r="F6" s="497"/>
      <c r="G6" s="497"/>
      <c r="H6" s="497"/>
      <c r="I6" s="498"/>
      <c r="J6" s="490" t="s">
        <v>266</v>
      </c>
      <c r="K6" s="490"/>
      <c r="L6" s="490"/>
      <c r="M6" s="490"/>
      <c r="N6" s="490"/>
      <c r="O6" s="499" t="s">
        <v>267</v>
      </c>
      <c r="P6" s="494"/>
    </row>
    <row r="7" spans="1:16" s="91" customFormat="1" ht="30" customHeight="1">
      <c r="A7" s="489"/>
      <c r="B7" s="490"/>
      <c r="C7" s="90" t="s">
        <v>3</v>
      </c>
      <c r="D7" s="90" t="s">
        <v>72</v>
      </c>
      <c r="E7" s="90" t="s">
        <v>73</v>
      </c>
      <c r="F7" s="90" t="s">
        <v>268</v>
      </c>
      <c r="G7" s="90" t="s">
        <v>269</v>
      </c>
      <c r="H7" s="90" t="s">
        <v>270</v>
      </c>
      <c r="I7" s="90" t="s">
        <v>271</v>
      </c>
      <c r="J7" s="90" t="s">
        <v>3</v>
      </c>
      <c r="K7" s="90" t="s">
        <v>272</v>
      </c>
      <c r="L7" s="90" t="s">
        <v>74</v>
      </c>
      <c r="M7" s="90" t="s">
        <v>75</v>
      </c>
      <c r="N7" s="90" t="s">
        <v>273</v>
      </c>
      <c r="O7" s="500"/>
      <c r="P7" s="495"/>
    </row>
    <row r="8" spans="1:16" s="188" customFormat="1" ht="21.75" customHeight="1">
      <c r="A8" s="186" t="s">
        <v>114</v>
      </c>
      <c r="B8" s="187">
        <v>6</v>
      </c>
      <c r="C8" s="187">
        <v>0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4</v>
      </c>
      <c r="K8" s="187">
        <v>1</v>
      </c>
      <c r="L8" s="187">
        <v>1</v>
      </c>
      <c r="M8" s="187">
        <v>0</v>
      </c>
      <c r="N8" s="187">
        <v>2</v>
      </c>
      <c r="O8" s="187">
        <v>1</v>
      </c>
      <c r="P8" s="187">
        <v>1</v>
      </c>
    </row>
    <row r="9" spans="1:16" s="188" customFormat="1" ht="21.75" customHeight="1">
      <c r="A9" s="186" t="s">
        <v>115</v>
      </c>
      <c r="B9" s="189">
        <v>6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J9" s="189">
        <v>4</v>
      </c>
      <c r="K9" s="189">
        <v>1</v>
      </c>
      <c r="L9" s="189">
        <v>1</v>
      </c>
      <c r="M9" s="189">
        <v>0</v>
      </c>
      <c r="N9" s="189">
        <v>2</v>
      </c>
      <c r="O9" s="189">
        <v>1</v>
      </c>
      <c r="P9" s="189">
        <v>1</v>
      </c>
    </row>
    <row r="10" spans="1:16" s="188" customFormat="1" ht="21.75" customHeight="1">
      <c r="A10" s="186" t="s">
        <v>163</v>
      </c>
      <c r="B10" s="189">
        <v>6</v>
      </c>
      <c r="C10" s="190" t="s">
        <v>174</v>
      </c>
      <c r="D10" s="190" t="s">
        <v>174</v>
      </c>
      <c r="E10" s="190" t="s">
        <v>174</v>
      </c>
      <c r="F10" s="190" t="s">
        <v>174</v>
      </c>
      <c r="G10" s="190" t="s">
        <v>174</v>
      </c>
      <c r="H10" s="190" t="s">
        <v>174</v>
      </c>
      <c r="I10" s="189">
        <v>0</v>
      </c>
      <c r="J10" s="189">
        <v>4</v>
      </c>
      <c r="K10" s="189">
        <v>1</v>
      </c>
      <c r="L10" s="189">
        <v>1</v>
      </c>
      <c r="M10" s="189">
        <v>0</v>
      </c>
      <c r="N10" s="189">
        <v>2</v>
      </c>
      <c r="O10" s="189">
        <v>1</v>
      </c>
      <c r="P10" s="189">
        <v>1</v>
      </c>
    </row>
    <row r="11" spans="1:16" s="188" customFormat="1" ht="21.75" customHeight="1">
      <c r="A11" s="186" t="s">
        <v>196</v>
      </c>
      <c r="B11" s="189">
        <v>6</v>
      </c>
      <c r="C11" s="190" t="s">
        <v>174</v>
      </c>
      <c r="D11" s="190" t="s">
        <v>174</v>
      </c>
      <c r="E11" s="190" t="s">
        <v>174</v>
      </c>
      <c r="F11" s="190" t="s">
        <v>174</v>
      </c>
      <c r="G11" s="190" t="s">
        <v>174</v>
      </c>
      <c r="H11" s="190" t="s">
        <v>174</v>
      </c>
      <c r="I11" s="189">
        <v>0</v>
      </c>
      <c r="J11" s="189">
        <v>4</v>
      </c>
      <c r="K11" s="189">
        <v>1</v>
      </c>
      <c r="L11" s="189">
        <v>1</v>
      </c>
      <c r="M11" s="189">
        <v>0</v>
      </c>
      <c r="N11" s="189">
        <v>2</v>
      </c>
      <c r="O11" s="189">
        <v>1</v>
      </c>
      <c r="P11" s="189">
        <v>1</v>
      </c>
    </row>
    <row r="12" spans="1:16" s="188" customFormat="1" ht="21.75" customHeight="1">
      <c r="A12" s="186" t="s">
        <v>258</v>
      </c>
      <c r="B12" s="189">
        <v>6</v>
      </c>
      <c r="C12" s="190" t="s">
        <v>174</v>
      </c>
      <c r="D12" s="190" t="s">
        <v>174</v>
      </c>
      <c r="E12" s="190" t="s">
        <v>174</v>
      </c>
      <c r="F12" s="190" t="s">
        <v>174</v>
      </c>
      <c r="G12" s="190" t="s">
        <v>174</v>
      </c>
      <c r="H12" s="190" t="s">
        <v>174</v>
      </c>
      <c r="I12" s="189">
        <f>SUM(I17:I29)</f>
        <v>0</v>
      </c>
      <c r="J12" s="189">
        <v>4</v>
      </c>
      <c r="K12" s="189">
        <v>1</v>
      </c>
      <c r="L12" s="189">
        <v>1</v>
      </c>
      <c r="M12" s="189">
        <f>SUM(M18:M30)</f>
        <v>0</v>
      </c>
      <c r="N12" s="189">
        <v>2</v>
      </c>
      <c r="O12" s="189">
        <v>1</v>
      </c>
      <c r="P12" s="189">
        <v>1</v>
      </c>
    </row>
    <row r="13" spans="1:16" s="188" customFormat="1" ht="21.75" customHeight="1">
      <c r="A13" s="186" t="s">
        <v>402</v>
      </c>
      <c r="B13" s="189">
        <v>6</v>
      </c>
      <c r="C13" s="190" t="s">
        <v>408</v>
      </c>
      <c r="D13" s="190" t="s">
        <v>408</v>
      </c>
      <c r="E13" s="190" t="s">
        <v>408</v>
      </c>
      <c r="F13" s="190" t="s">
        <v>408</v>
      </c>
      <c r="G13" s="190" t="s">
        <v>408</v>
      </c>
      <c r="H13" s="190" t="s">
        <v>408</v>
      </c>
      <c r="I13" s="189">
        <f>SUM(I18:I30)</f>
        <v>0</v>
      </c>
      <c r="J13" s="189">
        <v>4</v>
      </c>
      <c r="K13" s="189">
        <v>1</v>
      </c>
      <c r="L13" s="189">
        <v>1</v>
      </c>
      <c r="M13" s="189">
        <f>SUM(M19:M31)</f>
        <v>0</v>
      </c>
      <c r="N13" s="189">
        <v>2</v>
      </c>
      <c r="O13" s="189">
        <v>1</v>
      </c>
      <c r="P13" s="189">
        <v>1</v>
      </c>
    </row>
    <row r="14" spans="1:16" s="261" customFormat="1" ht="9.75" customHeight="1">
      <c r="A14" s="348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50"/>
    </row>
    <row r="15" spans="1:16" s="220" customFormat="1" ht="21.75" customHeight="1">
      <c r="A15" s="219" t="s">
        <v>116</v>
      </c>
      <c r="B15" s="220">
        <v>1</v>
      </c>
      <c r="C15" s="221">
        <v>0</v>
      </c>
      <c r="D15" s="221">
        <v>0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1</v>
      </c>
    </row>
    <row r="16" spans="1:16" s="220" customFormat="1" ht="21.75" customHeight="1">
      <c r="A16" s="219" t="s">
        <v>117</v>
      </c>
      <c r="B16" s="220">
        <v>0</v>
      </c>
      <c r="C16" s="221">
        <v>0</v>
      </c>
      <c r="D16" s="221">
        <v>0</v>
      </c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</row>
    <row r="17" spans="1:16" s="220" customFormat="1" ht="21.75" customHeight="1">
      <c r="A17" s="219" t="s">
        <v>118</v>
      </c>
      <c r="B17" s="347">
        <v>1</v>
      </c>
      <c r="C17" s="221">
        <v>0</v>
      </c>
      <c r="D17" s="221">
        <v>0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1</v>
      </c>
      <c r="P17" s="220">
        <v>0</v>
      </c>
    </row>
    <row r="18" spans="1:16" s="220" customFormat="1" ht="21.75" customHeight="1">
      <c r="A18" s="219" t="s">
        <v>119</v>
      </c>
      <c r="B18" s="347">
        <v>2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0">
        <v>1</v>
      </c>
      <c r="K18" s="220">
        <v>1</v>
      </c>
      <c r="L18" s="220">
        <v>0</v>
      </c>
      <c r="M18" s="220">
        <v>0</v>
      </c>
      <c r="N18" s="347">
        <v>1</v>
      </c>
      <c r="O18" s="221">
        <v>0</v>
      </c>
      <c r="P18" s="221">
        <v>0</v>
      </c>
    </row>
    <row r="19" spans="1:16" s="220" customFormat="1" ht="21.75" customHeight="1">
      <c r="A19" s="219" t="s">
        <v>120</v>
      </c>
      <c r="B19" s="220">
        <v>0</v>
      </c>
      <c r="C19" s="221"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0">
        <v>0</v>
      </c>
      <c r="K19" s="221">
        <v>0</v>
      </c>
      <c r="L19" s="220">
        <v>0</v>
      </c>
      <c r="M19" s="220">
        <v>0</v>
      </c>
      <c r="N19" s="220">
        <v>0</v>
      </c>
      <c r="O19" s="221">
        <v>0</v>
      </c>
      <c r="P19" s="221">
        <v>0</v>
      </c>
    </row>
    <row r="20" spans="1:16" s="220" customFormat="1" ht="21.75" customHeight="1">
      <c r="A20" s="219" t="s">
        <v>121</v>
      </c>
      <c r="B20" s="220">
        <v>0</v>
      </c>
      <c r="C20" s="221">
        <v>0</v>
      </c>
      <c r="D20" s="221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0">
        <v>0</v>
      </c>
      <c r="K20" s="221">
        <v>0</v>
      </c>
      <c r="L20" s="220">
        <v>0</v>
      </c>
      <c r="M20" s="220">
        <v>0</v>
      </c>
      <c r="N20" s="220">
        <v>0</v>
      </c>
      <c r="O20" s="221">
        <v>0</v>
      </c>
      <c r="P20" s="221">
        <v>0</v>
      </c>
    </row>
    <row r="21" spans="1:16" s="220" customFormat="1" ht="21.75" customHeight="1">
      <c r="A21" s="219" t="s">
        <v>122</v>
      </c>
      <c r="B21" s="220">
        <v>0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0">
        <v>0</v>
      </c>
      <c r="K21" s="221">
        <v>0</v>
      </c>
      <c r="L21" s="220">
        <v>0</v>
      </c>
      <c r="M21" s="220">
        <v>0</v>
      </c>
      <c r="N21" s="220">
        <v>0</v>
      </c>
      <c r="O21" s="221">
        <v>0</v>
      </c>
      <c r="P21" s="221">
        <v>0</v>
      </c>
    </row>
    <row r="22" spans="1:16" s="220" customFormat="1" ht="21.75" customHeight="1">
      <c r="A22" s="219" t="s">
        <v>123</v>
      </c>
      <c r="B22" s="221">
        <v>0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0">
        <v>0</v>
      </c>
      <c r="M22" s="220">
        <v>0</v>
      </c>
      <c r="N22" s="220">
        <v>0</v>
      </c>
      <c r="O22" s="221">
        <v>0</v>
      </c>
      <c r="P22" s="221">
        <v>0</v>
      </c>
    </row>
    <row r="23" spans="1:16" s="220" customFormat="1" ht="21.75" customHeight="1">
      <c r="A23" s="219" t="s">
        <v>124</v>
      </c>
      <c r="B23" s="220">
        <v>0</v>
      </c>
      <c r="C23" s="221">
        <v>0</v>
      </c>
      <c r="D23" s="221">
        <v>0</v>
      </c>
      <c r="E23" s="221">
        <v>0</v>
      </c>
      <c r="F23" s="221">
        <v>0</v>
      </c>
      <c r="G23" s="221">
        <v>0</v>
      </c>
      <c r="H23" s="221">
        <v>0</v>
      </c>
      <c r="I23" s="221">
        <v>0</v>
      </c>
      <c r="J23" s="220">
        <v>0</v>
      </c>
      <c r="K23" s="221">
        <v>0</v>
      </c>
      <c r="L23" s="220">
        <v>0</v>
      </c>
      <c r="M23" s="220">
        <v>0</v>
      </c>
      <c r="N23" s="220">
        <v>0</v>
      </c>
      <c r="O23" s="221">
        <v>0</v>
      </c>
      <c r="P23" s="221">
        <v>0</v>
      </c>
    </row>
    <row r="24" spans="1:16" s="220" customFormat="1" ht="21.75" customHeight="1">
      <c r="A24" s="219" t="s">
        <v>125</v>
      </c>
      <c r="B24" s="221">
        <v>1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1</v>
      </c>
      <c r="K24" s="221">
        <v>0</v>
      </c>
      <c r="L24" s="221">
        <v>0</v>
      </c>
      <c r="M24" s="221">
        <v>0</v>
      </c>
      <c r="N24" s="221">
        <v>1</v>
      </c>
      <c r="O24" s="221">
        <v>0</v>
      </c>
      <c r="P24" s="221">
        <v>0</v>
      </c>
    </row>
    <row r="25" spans="1:16" s="220" customFormat="1" ht="21.75" customHeight="1">
      <c r="A25" s="219" t="s">
        <v>126</v>
      </c>
      <c r="B25" s="221">
        <v>1</v>
      </c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0</v>
      </c>
      <c r="J25" s="221">
        <v>1</v>
      </c>
      <c r="K25" s="221">
        <v>0</v>
      </c>
      <c r="L25" s="221">
        <v>1</v>
      </c>
      <c r="M25" s="221">
        <v>0</v>
      </c>
      <c r="N25" s="221">
        <v>0</v>
      </c>
      <c r="O25" s="221">
        <v>0</v>
      </c>
      <c r="P25" s="221">
        <v>0</v>
      </c>
    </row>
    <row r="26" spans="1:16" s="220" customFormat="1" ht="21.75" customHeight="1">
      <c r="A26" s="219" t="s">
        <v>127</v>
      </c>
      <c r="B26" s="221">
        <v>0</v>
      </c>
      <c r="C26" s="221">
        <v>0</v>
      </c>
      <c r="D26" s="221">
        <v>0</v>
      </c>
      <c r="E26" s="221">
        <v>0</v>
      </c>
      <c r="F26" s="221">
        <v>0</v>
      </c>
      <c r="G26" s="221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0</v>
      </c>
      <c r="P26" s="221">
        <v>0</v>
      </c>
    </row>
    <row r="27" spans="1:16" s="220" customFormat="1" ht="21.75" customHeight="1">
      <c r="A27" s="222" t="s">
        <v>128</v>
      </c>
      <c r="B27" s="223">
        <v>0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</row>
    <row r="28" spans="1:3" s="45" customFormat="1" ht="18.75" customHeight="1">
      <c r="A28" s="484" t="s">
        <v>320</v>
      </c>
      <c r="B28" s="484"/>
      <c r="C28" s="484"/>
    </row>
  </sheetData>
  <sheetProtection/>
  <mergeCells count="9">
    <mergeCell ref="A28:C28"/>
    <mergeCell ref="A2:F2"/>
    <mergeCell ref="A5:A7"/>
    <mergeCell ref="B5:B7"/>
    <mergeCell ref="C5:O5"/>
    <mergeCell ref="P5:P7"/>
    <mergeCell ref="C6:I6"/>
    <mergeCell ref="J6:N6"/>
    <mergeCell ref="O6:O7"/>
  </mergeCells>
  <printOptions/>
  <pageMargins left="0.55" right="0.3" top="1" bottom="0.39" header="0.5" footer="0.5"/>
  <pageSetup horizontalDpi="300" verticalDpi="3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7" width="8.88671875" style="92" customWidth="1"/>
    <col min="8" max="8" width="10.21484375" style="92" customWidth="1"/>
    <col min="9" max="9" width="8.88671875" style="92" customWidth="1"/>
    <col min="10" max="10" width="9.4453125" style="92" customWidth="1"/>
    <col min="11" max="16384" width="8.88671875" style="92" customWidth="1"/>
  </cols>
  <sheetData>
    <row r="1" ht="15.75" customHeight="1"/>
    <row r="2" spans="1:13" s="94" customFormat="1" ht="21.75" customHeight="1">
      <c r="A2" s="488" t="s">
        <v>276</v>
      </c>
      <c r="B2" s="488"/>
      <c r="C2" s="488"/>
      <c r="D2" s="488"/>
      <c r="E2" s="488"/>
      <c r="F2" s="488"/>
      <c r="G2" s="93"/>
      <c r="H2" s="93"/>
      <c r="I2" s="93"/>
      <c r="J2" s="93"/>
      <c r="K2" s="93"/>
      <c r="L2" s="93"/>
      <c r="M2" s="93"/>
    </row>
    <row r="3" spans="1:13" s="87" customFormat="1" ht="13.5">
      <c r="A3" s="9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87" customFormat="1" ht="20.25" customHeight="1">
      <c r="A4" s="88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87" customFormat="1" ht="25.5" customHeight="1">
      <c r="A5" s="490" t="s">
        <v>262</v>
      </c>
      <c r="B5" s="502" t="s">
        <v>277</v>
      </c>
      <c r="C5" s="502"/>
      <c r="D5" s="502"/>
      <c r="E5" s="504" t="s">
        <v>278</v>
      </c>
      <c r="F5" s="504"/>
      <c r="G5" s="502" t="s">
        <v>279</v>
      </c>
      <c r="H5" s="502"/>
      <c r="I5" s="502"/>
      <c r="J5" s="502"/>
      <c r="K5" s="502" t="s">
        <v>280</v>
      </c>
      <c r="L5" s="502"/>
      <c r="M5" s="503"/>
    </row>
    <row r="6" spans="1:13" s="87" customFormat="1" ht="28.5" customHeight="1">
      <c r="A6" s="490"/>
      <c r="B6" s="96" t="s">
        <v>281</v>
      </c>
      <c r="C6" s="96" t="s">
        <v>282</v>
      </c>
      <c r="D6" s="96" t="s">
        <v>283</v>
      </c>
      <c r="E6" s="96" t="s">
        <v>63</v>
      </c>
      <c r="F6" s="96" t="s">
        <v>64</v>
      </c>
      <c r="G6" s="96" t="s">
        <v>65</v>
      </c>
      <c r="H6" s="96" t="s">
        <v>284</v>
      </c>
      <c r="I6" s="96" t="s">
        <v>66</v>
      </c>
      <c r="J6" s="90" t="s">
        <v>321</v>
      </c>
      <c r="K6" s="96" t="s">
        <v>67</v>
      </c>
      <c r="L6" s="96" t="s">
        <v>68</v>
      </c>
      <c r="M6" s="299" t="s">
        <v>69</v>
      </c>
    </row>
    <row r="7" spans="1:13" s="87" customFormat="1" ht="27.75" customHeight="1">
      <c r="A7" s="172" t="s">
        <v>114</v>
      </c>
      <c r="B7" s="97">
        <v>2</v>
      </c>
      <c r="C7" s="97">
        <v>0</v>
      </c>
      <c r="D7" s="99">
        <v>0</v>
      </c>
      <c r="E7" s="99">
        <v>0</v>
      </c>
      <c r="F7" s="99">
        <v>8</v>
      </c>
      <c r="G7" s="99">
        <v>0</v>
      </c>
      <c r="H7" s="99">
        <v>1</v>
      </c>
      <c r="I7" s="185">
        <v>0</v>
      </c>
      <c r="J7" s="99">
        <v>0</v>
      </c>
      <c r="K7" s="99">
        <v>1</v>
      </c>
      <c r="L7" s="185">
        <v>0</v>
      </c>
      <c r="M7" s="185">
        <v>0</v>
      </c>
    </row>
    <row r="8" spans="1:13" s="87" customFormat="1" ht="27.75" customHeight="1">
      <c r="A8" s="172" t="s">
        <v>274</v>
      </c>
      <c r="B8" s="99">
        <v>1</v>
      </c>
      <c r="C8" s="99">
        <v>1</v>
      </c>
      <c r="D8" s="99"/>
      <c r="E8" s="182"/>
      <c r="F8" s="99">
        <v>7</v>
      </c>
      <c r="G8" s="99"/>
      <c r="H8" s="99">
        <v>1</v>
      </c>
      <c r="I8" s="182"/>
      <c r="J8" s="182"/>
      <c r="K8" s="182">
        <v>1</v>
      </c>
      <c r="L8" s="182"/>
      <c r="M8" s="182"/>
    </row>
    <row r="9" spans="1:13" s="171" customFormat="1" ht="27.75" customHeight="1">
      <c r="A9" s="172" t="s">
        <v>275</v>
      </c>
      <c r="B9" s="99">
        <v>1</v>
      </c>
      <c r="C9" s="99">
        <v>1</v>
      </c>
      <c r="D9" s="97">
        <v>0</v>
      </c>
      <c r="E9" s="182">
        <v>0</v>
      </c>
      <c r="F9" s="99">
        <v>7</v>
      </c>
      <c r="G9" s="99">
        <v>0</v>
      </c>
      <c r="H9" s="99">
        <v>1</v>
      </c>
      <c r="I9" s="182">
        <v>0</v>
      </c>
      <c r="J9" s="182">
        <v>0</v>
      </c>
      <c r="K9" s="182">
        <v>1</v>
      </c>
      <c r="L9" s="182">
        <v>0</v>
      </c>
      <c r="M9" s="182">
        <v>0</v>
      </c>
    </row>
    <row r="10" spans="1:13" s="191" customFormat="1" ht="27.75" customHeight="1">
      <c r="A10" s="215" t="s">
        <v>196</v>
      </c>
      <c r="B10" s="192">
        <v>1</v>
      </c>
      <c r="C10" s="192">
        <v>1</v>
      </c>
      <c r="D10" s="216" t="s">
        <v>174</v>
      </c>
      <c r="E10" s="217" t="s">
        <v>174</v>
      </c>
      <c r="F10" s="192">
        <v>6</v>
      </c>
      <c r="G10" s="192" t="s">
        <v>174</v>
      </c>
      <c r="H10" s="192">
        <v>1</v>
      </c>
      <c r="I10" s="217" t="s">
        <v>174</v>
      </c>
      <c r="J10" s="217" t="s">
        <v>174</v>
      </c>
      <c r="K10" s="217">
        <v>1</v>
      </c>
      <c r="L10" s="217" t="s">
        <v>174</v>
      </c>
      <c r="M10" s="217" t="s">
        <v>174</v>
      </c>
    </row>
    <row r="11" spans="1:13" s="191" customFormat="1" ht="27.75" customHeight="1">
      <c r="A11" s="215" t="s">
        <v>322</v>
      </c>
      <c r="B11" s="192">
        <v>1</v>
      </c>
      <c r="C11" s="192">
        <v>1</v>
      </c>
      <c r="D11" s="216">
        <v>0</v>
      </c>
      <c r="E11" s="217">
        <v>1</v>
      </c>
      <c r="F11" s="192">
        <v>6</v>
      </c>
      <c r="G11" s="192">
        <v>0</v>
      </c>
      <c r="H11" s="192">
        <v>1</v>
      </c>
      <c r="I11" s="217">
        <v>1</v>
      </c>
      <c r="J11" s="217">
        <v>1</v>
      </c>
      <c r="K11" s="217">
        <v>1</v>
      </c>
      <c r="L11" s="217">
        <v>0</v>
      </c>
      <c r="M11" s="217">
        <v>0</v>
      </c>
    </row>
    <row r="12" spans="1:13" s="191" customFormat="1" ht="27.75" customHeight="1">
      <c r="A12" s="351" t="s">
        <v>402</v>
      </c>
      <c r="B12" s="352">
        <v>1</v>
      </c>
      <c r="C12" s="352">
        <v>5</v>
      </c>
      <c r="D12" s="353">
        <v>0</v>
      </c>
      <c r="E12" s="354">
        <v>1</v>
      </c>
      <c r="F12" s="352">
        <v>6</v>
      </c>
      <c r="G12" s="352">
        <v>0</v>
      </c>
      <c r="H12" s="352">
        <v>1</v>
      </c>
      <c r="I12" s="354">
        <v>1</v>
      </c>
      <c r="J12" s="354">
        <v>1</v>
      </c>
      <c r="K12" s="354">
        <v>1</v>
      </c>
      <c r="L12" s="354">
        <v>0</v>
      </c>
      <c r="M12" s="354">
        <v>0</v>
      </c>
    </row>
    <row r="13" spans="1:3" s="100" customFormat="1" ht="13.5">
      <c r="A13" s="501" t="s">
        <v>372</v>
      </c>
      <c r="B13" s="501"/>
      <c r="C13" s="501"/>
    </row>
    <row r="14" spans="1:13" s="87" customFormat="1" ht="13.5">
      <c r="A14" s="85" t="s">
        <v>285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6" spans="2:13" ht="13.5"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</sheetData>
  <sheetProtection/>
  <mergeCells count="7">
    <mergeCell ref="A13:C13"/>
    <mergeCell ref="K5:M5"/>
    <mergeCell ref="A2:F2"/>
    <mergeCell ref="A5:A6"/>
    <mergeCell ref="B5:D5"/>
    <mergeCell ref="E5:F5"/>
    <mergeCell ref="G5:J5"/>
  </mergeCells>
  <printOptions/>
  <pageMargins left="0.75" right="0.75" top="0.89" bottom="0.73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J19"/>
  <sheetViews>
    <sheetView zoomScale="90" zoomScaleNormal="90" zoomScalePageLayoutView="0" workbookViewId="0" topLeftCell="A1">
      <selection activeCell="A2" sqref="A2:E2"/>
    </sheetView>
  </sheetViews>
  <sheetFormatPr defaultColWidth="8.88671875" defaultRowHeight="13.5"/>
  <cols>
    <col min="1" max="1" width="8.6640625" style="106" customWidth="1"/>
    <col min="2" max="2" width="9.99609375" style="106" customWidth="1"/>
    <col min="3" max="3" width="12.10546875" style="106" customWidth="1"/>
    <col min="4" max="4" width="10.3359375" style="106" customWidth="1"/>
    <col min="5" max="5" width="10.21484375" style="106" customWidth="1"/>
    <col min="6" max="7" width="6.77734375" style="106" customWidth="1"/>
    <col min="8" max="8" width="10.4453125" style="106" customWidth="1"/>
    <col min="9" max="15" width="6.77734375" style="106" customWidth="1"/>
    <col min="16" max="16384" width="8.88671875" style="106" customWidth="1"/>
  </cols>
  <sheetData>
    <row r="2" spans="1:13" s="102" customFormat="1" ht="18.75">
      <c r="A2" s="507" t="s">
        <v>370</v>
      </c>
      <c r="B2" s="507"/>
      <c r="C2" s="507"/>
      <c r="D2" s="507"/>
      <c r="E2" s="507"/>
      <c r="F2" s="101"/>
      <c r="G2" s="101"/>
      <c r="H2" s="101"/>
      <c r="I2" s="101"/>
      <c r="J2" s="101"/>
      <c r="K2" s="101"/>
      <c r="M2" s="101"/>
    </row>
    <row r="3" spans="1:13" s="102" customFormat="1" ht="30.75" customHeight="1">
      <c r="A3" s="228" t="s">
        <v>366</v>
      </c>
      <c r="B3" s="228"/>
      <c r="C3" s="101"/>
      <c r="D3" s="101"/>
      <c r="E3" s="101"/>
      <c r="F3" s="101"/>
      <c r="G3" s="101"/>
      <c r="H3" s="101"/>
      <c r="I3" s="101"/>
      <c r="J3" s="101"/>
      <c r="K3" s="101"/>
      <c r="M3" s="101"/>
    </row>
    <row r="5" spans="1:15" s="102" customFormat="1" ht="21" customHeight="1">
      <c r="A5" s="88" t="s">
        <v>175</v>
      </c>
      <c r="B5" s="88"/>
      <c r="C5" s="88"/>
      <c r="D5" s="88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02" customFormat="1" ht="20.25" customHeight="1">
      <c r="A6" s="490" t="s">
        <v>176</v>
      </c>
      <c r="B6" s="509" t="s">
        <v>177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</row>
    <row r="7" spans="1:15" s="102" customFormat="1" ht="20.25" customHeight="1">
      <c r="A7" s="490"/>
      <c r="B7" s="505" t="s">
        <v>312</v>
      </c>
      <c r="C7" s="492" t="s">
        <v>179</v>
      </c>
      <c r="D7" s="492"/>
      <c r="E7" s="489"/>
      <c r="F7" s="499" t="s">
        <v>368</v>
      </c>
      <c r="G7" s="499" t="s">
        <v>364</v>
      </c>
      <c r="H7" s="449" t="s">
        <v>253</v>
      </c>
      <c r="I7" s="505" t="s">
        <v>180</v>
      </c>
      <c r="J7" s="505" t="s">
        <v>181</v>
      </c>
      <c r="K7" s="505" t="s">
        <v>182</v>
      </c>
      <c r="L7" s="505" t="s">
        <v>183</v>
      </c>
      <c r="M7" s="505" t="s">
        <v>184</v>
      </c>
      <c r="N7" s="505" t="s">
        <v>365</v>
      </c>
      <c r="O7" s="511" t="s">
        <v>367</v>
      </c>
    </row>
    <row r="8" spans="1:15" s="102" customFormat="1" ht="20.25" customHeight="1">
      <c r="A8" s="490"/>
      <c r="B8" s="506"/>
      <c r="C8" s="89" t="s">
        <v>192</v>
      </c>
      <c r="D8" s="89" t="s">
        <v>193</v>
      </c>
      <c r="E8" s="104" t="s">
        <v>194</v>
      </c>
      <c r="F8" s="500"/>
      <c r="G8" s="500"/>
      <c r="H8" s="487"/>
      <c r="I8" s="508"/>
      <c r="J8" s="508"/>
      <c r="K8" s="508"/>
      <c r="L8" s="508"/>
      <c r="M8" s="508"/>
      <c r="N8" s="508"/>
      <c r="O8" s="512"/>
    </row>
    <row r="9" spans="1:47" s="102" customFormat="1" ht="27" customHeight="1">
      <c r="A9" s="172" t="s">
        <v>114</v>
      </c>
      <c r="B9" s="356">
        <v>3</v>
      </c>
      <c r="C9" s="359">
        <v>0</v>
      </c>
      <c r="D9" s="97">
        <v>0</v>
      </c>
      <c r="E9" s="97">
        <v>0</v>
      </c>
      <c r="F9" s="97">
        <v>0</v>
      </c>
      <c r="G9" s="97">
        <v>0</v>
      </c>
      <c r="H9" s="49" t="s">
        <v>151</v>
      </c>
      <c r="I9" s="97">
        <v>0</v>
      </c>
      <c r="J9" s="97">
        <v>0</v>
      </c>
      <c r="K9" s="97">
        <v>0</v>
      </c>
      <c r="L9" s="97">
        <v>0</v>
      </c>
      <c r="M9" s="97">
        <v>1</v>
      </c>
      <c r="N9" s="97">
        <v>1</v>
      </c>
      <c r="O9" s="99">
        <v>1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</row>
    <row r="10" spans="1:62" s="102" customFormat="1" ht="27" customHeight="1">
      <c r="A10" s="172" t="s">
        <v>115</v>
      </c>
      <c r="B10" s="356">
        <v>3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49" t="s">
        <v>151</v>
      </c>
      <c r="I10" s="98">
        <v>0</v>
      </c>
      <c r="J10" s="98">
        <v>0</v>
      </c>
      <c r="K10" s="98">
        <v>0</v>
      </c>
      <c r="L10" s="98">
        <v>0</v>
      </c>
      <c r="M10" s="98">
        <v>1</v>
      </c>
      <c r="N10" s="98">
        <v>1</v>
      </c>
      <c r="O10" s="98">
        <v>1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</row>
    <row r="11" spans="1:62" s="173" customFormat="1" ht="27" customHeight="1">
      <c r="A11" s="172" t="s">
        <v>163</v>
      </c>
      <c r="B11" s="356">
        <v>16</v>
      </c>
      <c r="C11" s="98">
        <v>0</v>
      </c>
      <c r="D11" s="98">
        <v>0</v>
      </c>
      <c r="E11" s="98">
        <v>0</v>
      </c>
      <c r="F11" s="98">
        <v>0</v>
      </c>
      <c r="G11" s="98">
        <v>2</v>
      </c>
      <c r="H11" s="98">
        <v>11</v>
      </c>
      <c r="I11" s="98">
        <v>0</v>
      </c>
      <c r="J11" s="98">
        <v>0</v>
      </c>
      <c r="K11" s="98">
        <v>0</v>
      </c>
      <c r="L11" s="98">
        <v>0</v>
      </c>
      <c r="M11" s="98">
        <v>1</v>
      </c>
      <c r="N11" s="98">
        <v>1</v>
      </c>
      <c r="O11" s="98">
        <v>1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</row>
    <row r="12" spans="1:62" s="193" customFormat="1" ht="27" customHeight="1">
      <c r="A12" s="215" t="s">
        <v>196</v>
      </c>
      <c r="B12" s="357">
        <v>30</v>
      </c>
      <c r="C12" s="216" t="s">
        <v>174</v>
      </c>
      <c r="D12" s="216" t="s">
        <v>174</v>
      </c>
      <c r="E12" s="216" t="s">
        <v>174</v>
      </c>
      <c r="F12" s="216" t="s">
        <v>174</v>
      </c>
      <c r="G12" s="216" t="s">
        <v>174</v>
      </c>
      <c r="H12" s="218">
        <v>30</v>
      </c>
      <c r="I12" s="216" t="s">
        <v>174</v>
      </c>
      <c r="J12" s="216" t="s">
        <v>174</v>
      </c>
      <c r="K12" s="216" t="s">
        <v>174</v>
      </c>
      <c r="L12" s="216" t="s">
        <v>174</v>
      </c>
      <c r="M12" s="216" t="s">
        <v>174</v>
      </c>
      <c r="N12" s="216" t="s">
        <v>174</v>
      </c>
      <c r="O12" s="216" t="s">
        <v>174</v>
      </c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</row>
    <row r="13" spans="1:62" s="193" customFormat="1" ht="27" customHeight="1">
      <c r="A13" s="215" t="s">
        <v>258</v>
      </c>
      <c r="B13" s="357">
        <v>35</v>
      </c>
      <c r="C13" s="216" t="s">
        <v>174</v>
      </c>
      <c r="D13" s="216" t="s">
        <v>174</v>
      </c>
      <c r="E13" s="216" t="s">
        <v>174</v>
      </c>
      <c r="F13" s="216" t="s">
        <v>174</v>
      </c>
      <c r="G13" s="216" t="s">
        <v>174</v>
      </c>
      <c r="H13" s="218">
        <v>32</v>
      </c>
      <c r="I13" s="216" t="s">
        <v>174</v>
      </c>
      <c r="J13" s="216" t="s">
        <v>174</v>
      </c>
      <c r="K13" s="216" t="s">
        <v>174</v>
      </c>
      <c r="L13" s="216" t="s">
        <v>174</v>
      </c>
      <c r="M13" s="216">
        <v>1</v>
      </c>
      <c r="N13" s="216">
        <v>1</v>
      </c>
      <c r="O13" s="216">
        <v>1</v>
      </c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</row>
    <row r="14" spans="1:62" s="193" customFormat="1" ht="27" customHeight="1">
      <c r="A14" s="351" t="s">
        <v>402</v>
      </c>
      <c r="B14" s="358">
        <v>35</v>
      </c>
      <c r="C14" s="353" t="s">
        <v>408</v>
      </c>
      <c r="D14" s="353" t="s">
        <v>408</v>
      </c>
      <c r="E14" s="353" t="s">
        <v>408</v>
      </c>
      <c r="F14" s="353" t="s">
        <v>408</v>
      </c>
      <c r="G14" s="353" t="s">
        <v>408</v>
      </c>
      <c r="H14" s="355">
        <v>32</v>
      </c>
      <c r="I14" s="353" t="s">
        <v>408</v>
      </c>
      <c r="J14" s="353" t="s">
        <v>408</v>
      </c>
      <c r="K14" s="353" t="s">
        <v>408</v>
      </c>
      <c r="L14" s="353" t="s">
        <v>408</v>
      </c>
      <c r="M14" s="353">
        <v>1</v>
      </c>
      <c r="N14" s="353">
        <v>1</v>
      </c>
      <c r="O14" s="353">
        <v>1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</row>
    <row r="15" spans="1:15" ht="13.5">
      <c r="A15" s="501" t="s">
        <v>372</v>
      </c>
      <c r="B15" s="501"/>
      <c r="C15" s="501"/>
      <c r="D15" s="501"/>
      <c r="E15" s="98"/>
      <c r="F15" s="182"/>
      <c r="G15" s="182"/>
      <c r="H15" s="182"/>
      <c r="I15" s="182"/>
      <c r="J15" s="182"/>
      <c r="K15" s="182"/>
      <c r="L15" s="182"/>
      <c r="M15" s="182"/>
      <c r="N15" s="182"/>
      <c r="O15" s="182"/>
    </row>
    <row r="16" spans="1:15" s="87" customFormat="1" ht="13.5">
      <c r="A16" s="85" t="s">
        <v>195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9" spans="3:15" ht="13.5">
      <c r="C19" s="98"/>
      <c r="D19" s="98"/>
      <c r="E19" s="98"/>
      <c r="F19" s="182"/>
      <c r="G19" s="182"/>
      <c r="H19" s="182"/>
      <c r="I19" s="182"/>
      <c r="J19" s="182"/>
      <c r="K19" s="182"/>
      <c r="L19" s="182"/>
      <c r="M19" s="182"/>
      <c r="N19" s="182"/>
      <c r="O19" s="182"/>
    </row>
  </sheetData>
  <sheetProtection/>
  <mergeCells count="16">
    <mergeCell ref="L7:L8"/>
    <mergeCell ref="K7:K8"/>
    <mergeCell ref="B6:O6"/>
    <mergeCell ref="J7:J8"/>
    <mergeCell ref="M7:M8"/>
    <mergeCell ref="N7:N8"/>
    <mergeCell ref="O7:O8"/>
    <mergeCell ref="I7:I8"/>
    <mergeCell ref="G7:G8"/>
    <mergeCell ref="H7:H8"/>
    <mergeCell ref="F7:F8"/>
    <mergeCell ref="A15:D15"/>
    <mergeCell ref="B7:B8"/>
    <mergeCell ref="A2:E2"/>
    <mergeCell ref="A6:A8"/>
    <mergeCell ref="C7:E7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L19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6640625" style="106" customWidth="1"/>
    <col min="2" max="2" width="9.99609375" style="106" customWidth="1"/>
    <col min="3" max="5" width="7.77734375" style="106" customWidth="1"/>
    <col min="6" max="6" width="8.21484375" style="106" customWidth="1"/>
    <col min="7" max="7" width="7.4453125" style="106" customWidth="1"/>
    <col min="8" max="8" width="7.6640625" style="106" customWidth="1"/>
    <col min="9" max="9" width="7.3359375" style="106" customWidth="1"/>
    <col min="10" max="10" width="7.77734375" style="106" customWidth="1"/>
    <col min="11" max="16384" width="8.88671875" style="106" customWidth="1"/>
  </cols>
  <sheetData>
    <row r="2" spans="1:6" s="102" customFormat="1" ht="18.75">
      <c r="A2" s="227" t="s">
        <v>371</v>
      </c>
      <c r="B2" s="227"/>
      <c r="C2" s="103"/>
      <c r="D2" s="103"/>
      <c r="E2" s="103"/>
      <c r="F2" s="103"/>
    </row>
    <row r="3" spans="1:5" s="102" customFormat="1" ht="18" customHeight="1">
      <c r="A3" s="515" t="s">
        <v>369</v>
      </c>
      <c r="B3" s="515"/>
      <c r="C3" s="515"/>
      <c r="D3" s="515"/>
      <c r="E3" s="515"/>
    </row>
    <row r="5" spans="1:3" s="102" customFormat="1" ht="21" customHeight="1">
      <c r="A5" s="88" t="s">
        <v>175</v>
      </c>
      <c r="B5" s="88"/>
      <c r="C5" s="101"/>
    </row>
    <row r="6" spans="1:16" s="102" customFormat="1" ht="20.25" customHeight="1">
      <c r="A6" s="490" t="s">
        <v>176</v>
      </c>
      <c r="B6" s="503" t="s">
        <v>178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</row>
    <row r="7" spans="1:16" s="102" customFormat="1" ht="20.25" customHeight="1">
      <c r="A7" s="490"/>
      <c r="B7" s="505" t="s">
        <v>312</v>
      </c>
      <c r="C7" s="511" t="s">
        <v>185</v>
      </c>
      <c r="D7" s="513" t="s">
        <v>76</v>
      </c>
      <c r="E7" s="513" t="s">
        <v>77</v>
      </c>
      <c r="F7" s="513" t="s">
        <v>78</v>
      </c>
      <c r="G7" s="513" t="s">
        <v>79</v>
      </c>
      <c r="H7" s="517" t="s">
        <v>186</v>
      </c>
      <c r="I7" s="517" t="s">
        <v>80</v>
      </c>
      <c r="J7" s="517" t="s">
        <v>81</v>
      </c>
      <c r="K7" s="517" t="s">
        <v>254</v>
      </c>
      <c r="L7" s="517" t="s">
        <v>187</v>
      </c>
      <c r="M7" s="517" t="s">
        <v>188</v>
      </c>
      <c r="N7" s="517" t="s">
        <v>189</v>
      </c>
      <c r="O7" s="517" t="s">
        <v>190</v>
      </c>
      <c r="P7" s="517" t="s">
        <v>191</v>
      </c>
    </row>
    <row r="8" spans="1:16" s="102" customFormat="1" ht="20.25" customHeight="1">
      <c r="A8" s="490"/>
      <c r="B8" s="506"/>
      <c r="C8" s="512"/>
      <c r="D8" s="514"/>
      <c r="E8" s="514"/>
      <c r="F8" s="514"/>
      <c r="G8" s="514"/>
      <c r="H8" s="518"/>
      <c r="I8" s="518"/>
      <c r="J8" s="518"/>
      <c r="K8" s="518"/>
      <c r="L8" s="518"/>
      <c r="M8" s="518"/>
      <c r="N8" s="518"/>
      <c r="O8" s="518"/>
      <c r="P8" s="518"/>
    </row>
    <row r="9" spans="1:49" s="102" customFormat="1" ht="27" customHeight="1">
      <c r="A9" s="172" t="s">
        <v>114</v>
      </c>
      <c r="B9" s="298">
        <v>134</v>
      </c>
      <c r="C9" s="99">
        <v>0</v>
      </c>
      <c r="D9" s="99">
        <v>0</v>
      </c>
      <c r="E9" s="99">
        <v>0</v>
      </c>
      <c r="F9" s="99">
        <v>1</v>
      </c>
      <c r="G9" s="99">
        <v>0</v>
      </c>
      <c r="H9" s="99">
        <v>1</v>
      </c>
      <c r="I9" s="99">
        <v>3</v>
      </c>
      <c r="J9" s="99">
        <v>47</v>
      </c>
      <c r="K9" s="99">
        <v>6</v>
      </c>
      <c r="L9" s="99">
        <v>20</v>
      </c>
      <c r="M9" s="99">
        <v>44</v>
      </c>
      <c r="N9" s="99">
        <v>0</v>
      </c>
      <c r="O9" s="99">
        <v>0</v>
      </c>
      <c r="P9" s="99">
        <v>12</v>
      </c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</row>
    <row r="10" spans="1:64" s="102" customFormat="1" ht="27" customHeight="1">
      <c r="A10" s="172" t="s">
        <v>115</v>
      </c>
      <c r="B10" s="356">
        <v>147</v>
      </c>
      <c r="C10" s="99">
        <v>0</v>
      </c>
      <c r="D10" s="99">
        <v>0</v>
      </c>
      <c r="E10" s="99">
        <v>0</v>
      </c>
      <c r="F10" s="98">
        <v>1</v>
      </c>
      <c r="G10" s="98">
        <v>0</v>
      </c>
      <c r="H10" s="98">
        <v>1</v>
      </c>
      <c r="I10" s="98">
        <v>3</v>
      </c>
      <c r="J10" s="98">
        <v>48</v>
      </c>
      <c r="K10" s="98">
        <v>9</v>
      </c>
      <c r="L10" s="98">
        <v>20</v>
      </c>
      <c r="M10" s="98">
        <v>55</v>
      </c>
      <c r="N10" s="99">
        <v>0</v>
      </c>
      <c r="O10" s="99">
        <v>0</v>
      </c>
      <c r="P10" s="98">
        <v>10</v>
      </c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s="173" customFormat="1" ht="27" customHeight="1">
      <c r="A11" s="172" t="s">
        <v>163</v>
      </c>
      <c r="B11" s="356">
        <v>159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3</v>
      </c>
      <c r="J11" s="98">
        <v>49</v>
      </c>
      <c r="K11" s="98">
        <v>10</v>
      </c>
      <c r="L11" s="98">
        <v>19</v>
      </c>
      <c r="M11" s="98">
        <v>68</v>
      </c>
      <c r="N11" s="99">
        <v>0</v>
      </c>
      <c r="O11" s="99">
        <v>0</v>
      </c>
      <c r="P11" s="98">
        <v>10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s="193" customFormat="1" ht="27" customHeight="1">
      <c r="A12" s="215" t="s">
        <v>196</v>
      </c>
      <c r="B12" s="357">
        <v>160</v>
      </c>
      <c r="C12" s="216" t="s">
        <v>174</v>
      </c>
      <c r="D12" s="216" t="s">
        <v>174</v>
      </c>
      <c r="E12" s="216" t="s">
        <v>174</v>
      </c>
      <c r="F12" s="216" t="s">
        <v>174</v>
      </c>
      <c r="G12" s="216" t="s">
        <v>174</v>
      </c>
      <c r="H12" s="216" t="s">
        <v>174</v>
      </c>
      <c r="I12" s="218">
        <v>2</v>
      </c>
      <c r="J12" s="218">
        <v>47</v>
      </c>
      <c r="K12" s="218">
        <v>11</v>
      </c>
      <c r="L12" s="218">
        <v>18</v>
      </c>
      <c r="M12" s="218">
        <v>73</v>
      </c>
      <c r="N12" s="216" t="s">
        <v>174</v>
      </c>
      <c r="O12" s="216" t="s">
        <v>174</v>
      </c>
      <c r="P12" s="218">
        <v>9</v>
      </c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</row>
    <row r="13" spans="1:64" s="193" customFormat="1" ht="27" customHeight="1">
      <c r="A13" s="215" t="s">
        <v>322</v>
      </c>
      <c r="B13" s="357">
        <v>158</v>
      </c>
      <c r="C13" s="216" t="s">
        <v>174</v>
      </c>
      <c r="D13" s="216" t="s">
        <v>174</v>
      </c>
      <c r="E13" s="216" t="s">
        <v>174</v>
      </c>
      <c r="F13" s="216" t="s">
        <v>174</v>
      </c>
      <c r="G13" s="216" t="s">
        <v>174</v>
      </c>
      <c r="H13" s="216" t="s">
        <v>174</v>
      </c>
      <c r="I13" s="218">
        <v>2</v>
      </c>
      <c r="J13" s="218">
        <v>45</v>
      </c>
      <c r="K13" s="218">
        <v>13</v>
      </c>
      <c r="L13" s="218">
        <v>18</v>
      </c>
      <c r="M13" s="218">
        <v>71</v>
      </c>
      <c r="N13" s="216" t="s">
        <v>174</v>
      </c>
      <c r="O13" s="216" t="s">
        <v>174</v>
      </c>
      <c r="P13" s="218">
        <v>9</v>
      </c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</row>
    <row r="14" spans="1:64" s="193" customFormat="1" ht="27" customHeight="1">
      <c r="A14" s="360" t="s">
        <v>402</v>
      </c>
      <c r="B14" s="398">
        <f>SUM(C14:P14)</f>
        <v>147</v>
      </c>
      <c r="C14" s="353">
        <v>0</v>
      </c>
      <c r="D14" s="353">
        <v>0</v>
      </c>
      <c r="E14" s="353">
        <v>0</v>
      </c>
      <c r="F14" s="353">
        <v>0</v>
      </c>
      <c r="G14" s="353">
        <v>0</v>
      </c>
      <c r="H14" s="353">
        <v>0</v>
      </c>
      <c r="I14" s="355">
        <v>2</v>
      </c>
      <c r="J14" s="355">
        <v>46</v>
      </c>
      <c r="K14" s="355">
        <v>11</v>
      </c>
      <c r="L14" s="355">
        <v>19</v>
      </c>
      <c r="M14" s="355">
        <v>60</v>
      </c>
      <c r="N14" s="353">
        <v>0</v>
      </c>
      <c r="O14" s="353">
        <v>0</v>
      </c>
      <c r="P14" s="355">
        <v>9</v>
      </c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</row>
    <row r="15" spans="1:16" ht="13.5">
      <c r="A15" s="226" t="s">
        <v>372</v>
      </c>
      <c r="B15" s="226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</row>
    <row r="16" spans="1:3" s="87" customFormat="1" ht="13.5">
      <c r="A16" s="85" t="s">
        <v>195</v>
      </c>
      <c r="B16" s="85"/>
      <c r="C16" s="85"/>
    </row>
    <row r="19" spans="3:16" ht="13.5"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</row>
  </sheetData>
  <sheetProtection/>
  <mergeCells count="18">
    <mergeCell ref="L7:L8"/>
    <mergeCell ref="M7:M8"/>
    <mergeCell ref="N7:N8"/>
    <mergeCell ref="K7:K8"/>
    <mergeCell ref="J7:J8"/>
    <mergeCell ref="G7:G8"/>
    <mergeCell ref="H7:H8"/>
    <mergeCell ref="I7:I8"/>
    <mergeCell ref="C7:C8"/>
    <mergeCell ref="D7:D8"/>
    <mergeCell ref="E7:E8"/>
    <mergeCell ref="A3:E3"/>
    <mergeCell ref="B7:B8"/>
    <mergeCell ref="B6:P6"/>
    <mergeCell ref="A6:A8"/>
    <mergeCell ref="P7:P8"/>
    <mergeCell ref="F7:F8"/>
    <mergeCell ref="O7:O8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0">
      <selection activeCell="C6" sqref="C6"/>
    </sheetView>
  </sheetViews>
  <sheetFormatPr defaultColWidth="8.88671875" defaultRowHeight="13.5"/>
  <cols>
    <col min="1" max="1" width="10.77734375" style="30" customWidth="1"/>
    <col min="2" max="2" width="7.3359375" style="30" customWidth="1"/>
    <col min="3" max="3" width="8.21484375" style="30" customWidth="1"/>
    <col min="4" max="4" width="8.10546875" style="30" customWidth="1"/>
    <col min="5" max="5" width="8.3359375" style="30" customWidth="1"/>
    <col min="6" max="6" width="7.99609375" style="30" customWidth="1"/>
    <col min="7" max="7" width="9.10546875" style="30" customWidth="1"/>
    <col min="8" max="8" width="6.5546875" style="30" customWidth="1"/>
    <col min="9" max="9" width="10.3359375" style="30" customWidth="1"/>
    <col min="10" max="10" width="7.88671875" style="30" customWidth="1"/>
    <col min="11" max="11" width="10.4453125" style="30" customWidth="1"/>
    <col min="12" max="12" width="8.10546875" style="30" customWidth="1"/>
    <col min="13" max="13" width="7.77734375" style="30" customWidth="1"/>
    <col min="14" max="16" width="8.4453125" style="30" customWidth="1"/>
    <col min="17" max="21" width="6.99609375" style="30" customWidth="1"/>
    <col min="22" max="27" width="7.77734375" style="30" customWidth="1"/>
    <col min="28" max="28" width="8.21484375" style="30" customWidth="1"/>
    <col min="29" max="29" width="9.99609375" style="30" customWidth="1"/>
    <col min="30" max="30" width="7.4453125" style="30" customWidth="1"/>
    <col min="31" max="31" width="7.6640625" style="30" customWidth="1"/>
    <col min="32" max="32" width="7.3359375" style="30" customWidth="1"/>
    <col min="33" max="33" width="7.77734375" style="30" customWidth="1"/>
    <col min="34" max="16384" width="8.88671875" style="30" customWidth="1"/>
  </cols>
  <sheetData>
    <row r="1" ht="18" customHeight="1"/>
    <row r="2" spans="1:5" s="23" customFormat="1" ht="18.75">
      <c r="A2" s="521" t="s">
        <v>515</v>
      </c>
      <c r="B2" s="521"/>
      <c r="C2" s="521"/>
      <c r="D2" s="521"/>
      <c r="E2" s="521"/>
    </row>
    <row r="3" s="23" customFormat="1" ht="13.5"/>
    <row r="4" s="23" customFormat="1" ht="18.75" customHeight="1">
      <c r="A4" s="11" t="s">
        <v>137</v>
      </c>
    </row>
    <row r="5" spans="1:12" ht="22.5" customHeight="1">
      <c r="A5" s="455" t="s">
        <v>129</v>
      </c>
      <c r="B5" s="519" t="s">
        <v>147</v>
      </c>
      <c r="C5" s="519"/>
      <c r="D5" s="519"/>
      <c r="E5" s="519" t="s">
        <v>157</v>
      </c>
      <c r="F5" s="519"/>
      <c r="G5" s="519"/>
      <c r="H5" s="519" t="s">
        <v>158</v>
      </c>
      <c r="I5" s="519"/>
      <c r="J5" s="519"/>
      <c r="K5" s="520"/>
      <c r="L5" s="79"/>
    </row>
    <row r="6" spans="1:12" ht="22.5" customHeight="1">
      <c r="A6" s="455"/>
      <c r="B6" s="14" t="s">
        <v>3</v>
      </c>
      <c r="C6" s="14" t="s">
        <v>138</v>
      </c>
      <c r="D6" s="14" t="s">
        <v>139</v>
      </c>
      <c r="E6" s="14" t="s">
        <v>3</v>
      </c>
      <c r="F6" s="14" t="s">
        <v>140</v>
      </c>
      <c r="G6" s="14" t="s">
        <v>141</v>
      </c>
      <c r="H6" s="14" t="s">
        <v>3</v>
      </c>
      <c r="I6" s="15" t="s">
        <v>159</v>
      </c>
      <c r="J6" s="14" t="s">
        <v>142</v>
      </c>
      <c r="K6" s="14" t="s">
        <v>143</v>
      </c>
      <c r="L6" s="15" t="s">
        <v>160</v>
      </c>
    </row>
    <row r="7" spans="1:14" ht="21.75" customHeight="1">
      <c r="A7" s="16" t="s">
        <v>114</v>
      </c>
      <c r="B7" s="48">
        <v>1</v>
      </c>
      <c r="C7" s="56">
        <v>0</v>
      </c>
      <c r="D7" s="56">
        <v>1</v>
      </c>
      <c r="E7" s="56">
        <v>10</v>
      </c>
      <c r="F7" s="56">
        <v>0</v>
      </c>
      <c r="G7" s="56">
        <v>10</v>
      </c>
      <c r="H7" s="56">
        <v>2</v>
      </c>
      <c r="I7" s="56">
        <v>2</v>
      </c>
      <c r="J7" s="56">
        <v>0</v>
      </c>
      <c r="K7" s="56">
        <v>0</v>
      </c>
      <c r="L7" s="56">
        <v>0</v>
      </c>
      <c r="M7" s="61"/>
      <c r="N7" s="61"/>
    </row>
    <row r="8" spans="1:14" ht="21.75" customHeight="1">
      <c r="A8" s="16" t="s">
        <v>115</v>
      </c>
      <c r="B8" s="48">
        <v>1</v>
      </c>
      <c r="C8" s="56">
        <v>0</v>
      </c>
      <c r="D8" s="56">
        <v>1</v>
      </c>
      <c r="E8" s="56">
        <v>10</v>
      </c>
      <c r="F8" s="56">
        <v>0</v>
      </c>
      <c r="G8" s="56">
        <v>10</v>
      </c>
      <c r="H8" s="56">
        <v>1</v>
      </c>
      <c r="I8" s="56">
        <v>1</v>
      </c>
      <c r="J8" s="56">
        <v>0</v>
      </c>
      <c r="K8" s="56">
        <v>0</v>
      </c>
      <c r="L8" s="56">
        <v>0</v>
      </c>
      <c r="M8" s="61"/>
      <c r="N8" s="61"/>
    </row>
    <row r="9" spans="1:14" ht="21.75" customHeight="1">
      <c r="A9" s="16" t="s">
        <v>163</v>
      </c>
      <c r="B9" s="48">
        <v>1</v>
      </c>
      <c r="C9" s="48">
        <v>0</v>
      </c>
      <c r="D9" s="48">
        <v>1</v>
      </c>
      <c r="E9" s="48">
        <v>4</v>
      </c>
      <c r="F9" s="56">
        <v>0</v>
      </c>
      <c r="G9" s="48">
        <v>4</v>
      </c>
      <c r="H9" s="48">
        <v>1</v>
      </c>
      <c r="I9" s="48">
        <v>1</v>
      </c>
      <c r="J9" s="56">
        <v>0</v>
      </c>
      <c r="K9" s="56">
        <v>0</v>
      </c>
      <c r="L9" s="56">
        <v>0</v>
      </c>
      <c r="M9" s="61"/>
      <c r="N9" s="61"/>
    </row>
    <row r="10" spans="1:14" ht="21.75" customHeight="1">
      <c r="A10" s="16" t="s">
        <v>196</v>
      </c>
      <c r="B10" s="48">
        <v>1</v>
      </c>
      <c r="C10" s="48">
        <v>0</v>
      </c>
      <c r="D10" s="48">
        <v>1</v>
      </c>
      <c r="E10" s="56">
        <v>0</v>
      </c>
      <c r="F10" s="56">
        <v>0</v>
      </c>
      <c r="G10" s="56">
        <v>0</v>
      </c>
      <c r="H10" s="48">
        <v>1</v>
      </c>
      <c r="I10" s="48">
        <v>1</v>
      </c>
      <c r="J10" s="56">
        <v>0</v>
      </c>
      <c r="K10" s="56">
        <v>0</v>
      </c>
      <c r="L10" s="56">
        <v>0</v>
      </c>
      <c r="M10" s="61"/>
      <c r="N10" s="61"/>
    </row>
    <row r="11" spans="1:14" ht="21.75" customHeight="1">
      <c r="A11" s="16" t="s">
        <v>258</v>
      </c>
      <c r="B11" s="48">
        <v>1</v>
      </c>
      <c r="C11" s="49" t="s">
        <v>174</v>
      </c>
      <c r="D11" s="48">
        <v>1</v>
      </c>
      <c r="E11" s="56">
        <v>2</v>
      </c>
      <c r="F11" s="56">
        <v>0</v>
      </c>
      <c r="G11" s="56">
        <v>2</v>
      </c>
      <c r="H11" s="48">
        <v>1</v>
      </c>
      <c r="I11" s="48">
        <v>1</v>
      </c>
      <c r="J11" s="56">
        <v>0</v>
      </c>
      <c r="K11" s="56">
        <v>0</v>
      </c>
      <c r="L11" s="56">
        <v>0</v>
      </c>
      <c r="M11" s="61"/>
      <c r="N11" s="61"/>
    </row>
    <row r="12" spans="1:14" ht="21.75" customHeight="1">
      <c r="A12" s="16" t="s">
        <v>402</v>
      </c>
      <c r="B12" s="48">
        <v>1</v>
      </c>
      <c r="C12" s="49">
        <v>0</v>
      </c>
      <c r="D12" s="48">
        <v>1</v>
      </c>
      <c r="E12" s="56">
        <v>2</v>
      </c>
      <c r="F12" s="56">
        <v>0</v>
      </c>
      <c r="G12" s="56">
        <v>2</v>
      </c>
      <c r="H12" s="48">
        <v>2</v>
      </c>
      <c r="I12" s="48">
        <v>2</v>
      </c>
      <c r="J12" s="56">
        <v>0</v>
      </c>
      <c r="K12" s="56">
        <v>0</v>
      </c>
      <c r="L12" s="56">
        <v>0</v>
      </c>
      <c r="M12" s="61"/>
      <c r="N12" s="61"/>
    </row>
    <row r="13" spans="1:14" s="65" customFormat="1" ht="13.5" customHeight="1">
      <c r="A13" s="231"/>
      <c r="B13" s="208"/>
      <c r="C13" s="208"/>
      <c r="D13" s="208"/>
      <c r="E13" s="208"/>
      <c r="F13" s="208"/>
      <c r="G13" s="208"/>
      <c r="H13" s="58"/>
      <c r="I13" s="58"/>
      <c r="J13" s="208"/>
      <c r="K13" s="208"/>
      <c r="L13" s="208"/>
      <c r="M13" s="230"/>
      <c r="N13" s="230"/>
    </row>
    <row r="14" spans="1:14" s="5" customFormat="1" ht="21.75" customHeight="1">
      <c r="A14" s="8" t="s">
        <v>116</v>
      </c>
      <c r="B14" s="209"/>
      <c r="C14" s="209"/>
      <c r="D14" s="209"/>
      <c r="E14" s="210"/>
      <c r="F14" s="209"/>
      <c r="G14" s="209"/>
      <c r="H14" s="209"/>
      <c r="I14" s="209"/>
      <c r="J14" s="209"/>
      <c r="K14" s="209"/>
      <c r="L14" s="209"/>
      <c r="M14" s="209"/>
      <c r="N14" s="209"/>
    </row>
    <row r="15" spans="1:14" s="5" customFormat="1" ht="21.75" customHeight="1">
      <c r="A15" s="8" t="s">
        <v>117</v>
      </c>
      <c r="B15" s="209"/>
      <c r="C15" s="209"/>
      <c r="D15" s="209"/>
      <c r="E15" s="209"/>
      <c r="F15" s="210"/>
      <c r="G15" s="209"/>
      <c r="H15" s="209"/>
      <c r="I15" s="209"/>
      <c r="J15" s="209"/>
      <c r="K15" s="209"/>
      <c r="L15" s="209"/>
      <c r="M15" s="209"/>
      <c r="N15" s="209"/>
    </row>
    <row r="16" spans="1:14" s="5" customFormat="1" ht="21.75" customHeight="1">
      <c r="A16" s="8" t="s">
        <v>118</v>
      </c>
      <c r="B16" s="209"/>
      <c r="C16" s="209"/>
      <c r="D16" s="209"/>
      <c r="E16" s="209"/>
      <c r="F16" s="210"/>
      <c r="G16" s="209"/>
      <c r="H16" s="209"/>
      <c r="I16" s="209"/>
      <c r="J16" s="209"/>
      <c r="K16" s="209"/>
      <c r="L16" s="209"/>
      <c r="M16" s="209"/>
      <c r="N16" s="209"/>
    </row>
    <row r="17" spans="1:14" s="5" customFormat="1" ht="21.75" customHeight="1">
      <c r="A17" s="8" t="s">
        <v>119</v>
      </c>
      <c r="B17" s="209"/>
      <c r="C17" s="209"/>
      <c r="D17" s="209"/>
      <c r="E17" s="210"/>
      <c r="F17" s="210"/>
      <c r="G17" s="209">
        <v>1</v>
      </c>
      <c r="H17" s="209"/>
      <c r="I17" s="209"/>
      <c r="J17" s="209"/>
      <c r="K17" s="209"/>
      <c r="L17" s="209"/>
      <c r="M17" s="209"/>
      <c r="N17" s="209"/>
    </row>
    <row r="18" spans="1:14" s="5" customFormat="1" ht="21.75" customHeight="1">
      <c r="A18" s="8" t="s">
        <v>120</v>
      </c>
      <c r="B18" s="209"/>
      <c r="C18" s="209"/>
      <c r="D18" s="209"/>
      <c r="E18" s="210"/>
      <c r="F18" s="210"/>
      <c r="G18" s="210"/>
      <c r="H18" s="209"/>
      <c r="I18" s="209">
        <v>1</v>
      </c>
      <c r="J18" s="209"/>
      <c r="K18" s="209"/>
      <c r="L18" s="209"/>
      <c r="M18" s="209"/>
      <c r="N18" s="209"/>
    </row>
    <row r="19" spans="1:14" s="5" customFormat="1" ht="21.75" customHeight="1">
      <c r="A19" s="8" t="s">
        <v>121</v>
      </c>
      <c r="B19" s="209"/>
      <c r="C19" s="209"/>
      <c r="D19" s="209"/>
      <c r="E19" s="210"/>
      <c r="F19" s="210"/>
      <c r="G19" s="210"/>
      <c r="H19" s="209"/>
      <c r="I19" s="209"/>
      <c r="J19" s="209"/>
      <c r="K19" s="209"/>
      <c r="L19" s="209"/>
      <c r="M19" s="209"/>
      <c r="N19" s="209"/>
    </row>
    <row r="20" spans="1:14" s="5" customFormat="1" ht="21.75" customHeight="1">
      <c r="A20" s="8" t="s">
        <v>122</v>
      </c>
      <c r="B20" s="209"/>
      <c r="C20" s="209"/>
      <c r="D20" s="209"/>
      <c r="E20" s="210"/>
      <c r="F20" s="210"/>
      <c r="G20" s="210"/>
      <c r="H20" s="209"/>
      <c r="I20" s="209">
        <v>1</v>
      </c>
      <c r="J20" s="209"/>
      <c r="K20" s="209"/>
      <c r="L20" s="209"/>
      <c r="M20" s="209"/>
      <c r="N20" s="209"/>
    </row>
    <row r="21" spans="1:14" s="5" customFormat="1" ht="21.75" customHeight="1">
      <c r="A21" s="8" t="s">
        <v>123</v>
      </c>
      <c r="B21" s="211"/>
      <c r="C21" s="211"/>
      <c r="D21" s="211"/>
      <c r="E21" s="210"/>
      <c r="F21" s="210"/>
      <c r="G21" s="210"/>
      <c r="H21" s="209"/>
      <c r="I21" s="209"/>
      <c r="J21" s="209"/>
      <c r="K21" s="209"/>
      <c r="L21" s="209"/>
      <c r="M21" s="211"/>
      <c r="N21" s="211"/>
    </row>
    <row r="22" spans="1:14" s="5" customFormat="1" ht="21.75" customHeight="1">
      <c r="A22" s="8" t="s">
        <v>124</v>
      </c>
      <c r="B22" s="62"/>
      <c r="C22" s="209"/>
      <c r="D22" s="62">
        <v>1</v>
      </c>
      <c r="E22" s="210"/>
      <c r="F22" s="210"/>
      <c r="G22" s="210"/>
      <c r="H22" s="209"/>
      <c r="I22" s="209"/>
      <c r="J22" s="209"/>
      <c r="K22" s="209"/>
      <c r="L22" s="209"/>
      <c r="M22" s="62"/>
      <c r="N22" s="62"/>
    </row>
    <row r="23" spans="1:14" s="5" customFormat="1" ht="21.75" customHeight="1">
      <c r="A23" s="8" t="s">
        <v>125</v>
      </c>
      <c r="B23" s="63"/>
      <c r="C23" s="209"/>
      <c r="D23" s="63"/>
      <c r="E23" s="210"/>
      <c r="F23" s="209"/>
      <c r="G23" s="209"/>
      <c r="H23" s="209"/>
      <c r="I23" s="209"/>
      <c r="J23" s="209"/>
      <c r="K23" s="209"/>
      <c r="L23" s="209"/>
      <c r="M23" s="63"/>
      <c r="N23" s="63"/>
    </row>
    <row r="24" spans="1:14" s="5" customFormat="1" ht="21.75" customHeight="1">
      <c r="A24" s="8" t="s">
        <v>126</v>
      </c>
      <c r="B24" s="63"/>
      <c r="C24" s="209"/>
      <c r="D24" s="63"/>
      <c r="E24" s="210"/>
      <c r="F24" s="210"/>
      <c r="G24" s="210"/>
      <c r="H24" s="209"/>
      <c r="I24" s="209"/>
      <c r="J24" s="209"/>
      <c r="K24" s="209"/>
      <c r="L24" s="209"/>
      <c r="M24" s="63"/>
      <c r="N24" s="63"/>
    </row>
    <row r="25" spans="1:14" s="5" customFormat="1" ht="21.75" customHeight="1">
      <c r="A25" s="8" t="s">
        <v>127</v>
      </c>
      <c r="B25" s="63"/>
      <c r="C25" s="209"/>
      <c r="D25" s="63"/>
      <c r="E25" s="210"/>
      <c r="F25" s="210"/>
      <c r="G25" s="210">
        <v>1</v>
      </c>
      <c r="H25" s="209"/>
      <c r="I25" s="209"/>
      <c r="J25" s="209"/>
      <c r="K25" s="209"/>
      <c r="L25" s="209"/>
      <c r="M25" s="63"/>
      <c r="N25" s="63"/>
    </row>
    <row r="26" spans="1:14" s="5" customFormat="1" ht="21.75" customHeight="1">
      <c r="A26" s="262" t="s">
        <v>128</v>
      </c>
      <c r="B26" s="361"/>
      <c r="C26" s="362"/>
      <c r="D26" s="361"/>
      <c r="E26" s="363"/>
      <c r="F26" s="363"/>
      <c r="G26" s="363"/>
      <c r="H26" s="362"/>
      <c r="I26" s="362"/>
      <c r="J26" s="362"/>
      <c r="K26" s="362"/>
      <c r="L26" s="362"/>
      <c r="M26" s="63"/>
      <c r="N26" s="63"/>
    </row>
    <row r="27" spans="1:3" s="229" customFormat="1" ht="18.75" customHeight="1">
      <c r="A27" s="430" t="s">
        <v>320</v>
      </c>
      <c r="B27" s="430"/>
      <c r="C27" s="430"/>
    </row>
  </sheetData>
  <sheetProtection/>
  <mergeCells count="6">
    <mergeCell ref="H5:K5"/>
    <mergeCell ref="A27:C27"/>
    <mergeCell ref="A2:E2"/>
    <mergeCell ref="A5:A6"/>
    <mergeCell ref="B5:D5"/>
    <mergeCell ref="E5:G5"/>
  </mergeCells>
  <printOptions/>
  <pageMargins left="0.19" right="0.22" top="0.45" bottom="0.46" header="0.29" footer="0.29"/>
  <pageSetup horizontalDpi="300" verticalDpi="300" orientation="landscape" paperSize="9" scale="90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8.6640625" style="30" customWidth="1"/>
    <col min="2" max="2" width="8.10546875" style="30" customWidth="1"/>
    <col min="3" max="3" width="7.77734375" style="30" customWidth="1"/>
    <col min="4" max="4" width="7.4453125" style="30" customWidth="1"/>
    <col min="5" max="7" width="7.77734375" style="30" customWidth="1"/>
    <col min="8" max="8" width="7.88671875" style="30" customWidth="1"/>
    <col min="9" max="9" width="7.77734375" style="30" customWidth="1"/>
    <col min="10" max="10" width="7.6640625" style="30" customWidth="1"/>
    <col min="11" max="11" width="7.77734375" style="30" customWidth="1"/>
    <col min="12" max="13" width="8.4453125" style="30" customWidth="1"/>
    <col min="14" max="15" width="7.77734375" style="30" customWidth="1"/>
    <col min="16" max="19" width="6.99609375" style="30" customWidth="1"/>
    <col min="20" max="25" width="7.77734375" style="30" customWidth="1"/>
    <col min="26" max="26" width="8.21484375" style="30" customWidth="1"/>
    <col min="27" max="27" width="9.99609375" style="30" customWidth="1"/>
    <col min="28" max="28" width="7.4453125" style="30" customWidth="1"/>
    <col min="29" max="29" width="7.6640625" style="30" customWidth="1"/>
    <col min="30" max="30" width="7.3359375" style="30" customWidth="1"/>
    <col min="31" max="31" width="7.77734375" style="30" customWidth="1"/>
    <col min="32" max="16384" width="8.88671875" style="30" customWidth="1"/>
  </cols>
  <sheetData>
    <row r="1" ht="15.75" customHeight="1"/>
    <row r="2" spans="1:13" s="76" customFormat="1" ht="21.75" customHeight="1">
      <c r="A2" s="459" t="s">
        <v>516</v>
      </c>
      <c r="B2" s="459"/>
      <c r="C2" s="459"/>
      <c r="D2" s="459"/>
      <c r="E2" s="459"/>
      <c r="F2" s="522"/>
      <c r="G2" s="522"/>
      <c r="H2" s="522"/>
      <c r="I2" s="75"/>
      <c r="J2" s="75"/>
      <c r="K2" s="75"/>
      <c r="L2" s="75"/>
      <c r="M2" s="75"/>
    </row>
    <row r="3" spans="1:13" ht="14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21.75" customHeight="1">
      <c r="A4" s="4" t="s">
        <v>137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ht="27" customHeight="1">
      <c r="A5" s="405" t="s">
        <v>131</v>
      </c>
      <c r="B5" s="525" t="s">
        <v>144</v>
      </c>
      <c r="C5" s="526"/>
      <c r="D5" s="527" t="s">
        <v>314</v>
      </c>
      <c r="E5" s="528"/>
      <c r="F5" s="527" t="s">
        <v>313</v>
      </c>
      <c r="G5" s="528"/>
      <c r="H5" s="527" t="s">
        <v>315</v>
      </c>
      <c r="I5" s="528"/>
      <c r="J5" s="523" t="s">
        <v>316</v>
      </c>
      <c r="K5" s="524"/>
      <c r="L5" s="523" t="s">
        <v>317</v>
      </c>
      <c r="M5" s="524"/>
      <c r="N5" s="523" t="s">
        <v>318</v>
      </c>
      <c r="O5" s="524"/>
    </row>
    <row r="6" spans="1:15" ht="27" customHeight="1">
      <c r="A6" s="405"/>
      <c r="B6" s="6" t="s">
        <v>145</v>
      </c>
      <c r="C6" s="6" t="s">
        <v>146</v>
      </c>
      <c r="D6" s="6" t="s">
        <v>145</v>
      </c>
      <c r="E6" s="6" t="s">
        <v>146</v>
      </c>
      <c r="F6" s="6" t="s">
        <v>145</v>
      </c>
      <c r="G6" s="7" t="s">
        <v>146</v>
      </c>
      <c r="H6" s="6" t="s">
        <v>145</v>
      </c>
      <c r="I6" s="7" t="s">
        <v>146</v>
      </c>
      <c r="J6" s="6" t="s">
        <v>145</v>
      </c>
      <c r="K6" s="7" t="s">
        <v>146</v>
      </c>
      <c r="L6" s="6" t="s">
        <v>145</v>
      </c>
      <c r="M6" s="7" t="s">
        <v>146</v>
      </c>
      <c r="N6" s="6" t="s">
        <v>145</v>
      </c>
      <c r="O6" s="7" t="s">
        <v>146</v>
      </c>
    </row>
    <row r="7" spans="1:15" ht="27" customHeight="1">
      <c r="A7" s="8" t="s">
        <v>196</v>
      </c>
      <c r="B7" s="55">
        <v>6</v>
      </c>
      <c r="C7" s="55">
        <v>58</v>
      </c>
      <c r="D7" s="55">
        <v>1</v>
      </c>
      <c r="E7" s="55">
        <v>8</v>
      </c>
      <c r="F7" s="55">
        <v>0</v>
      </c>
      <c r="G7" s="55">
        <v>0</v>
      </c>
      <c r="H7" s="55">
        <v>0</v>
      </c>
      <c r="I7" s="55">
        <v>0</v>
      </c>
      <c r="J7" s="55">
        <v>25</v>
      </c>
      <c r="K7" s="55">
        <v>53</v>
      </c>
      <c r="L7" s="55">
        <v>6</v>
      </c>
      <c r="M7" s="54">
        <v>11</v>
      </c>
      <c r="N7" s="55">
        <v>0</v>
      </c>
      <c r="O7" s="54">
        <v>0</v>
      </c>
    </row>
    <row r="8" spans="1:15" ht="27" customHeight="1">
      <c r="A8" s="8" t="s">
        <v>286</v>
      </c>
      <c r="B8" s="55">
        <v>6</v>
      </c>
      <c r="C8" s="55">
        <v>39</v>
      </c>
      <c r="D8" s="55">
        <v>3</v>
      </c>
      <c r="E8" s="55">
        <v>16</v>
      </c>
      <c r="F8" s="55">
        <v>2</v>
      </c>
      <c r="G8" s="55">
        <v>8</v>
      </c>
      <c r="H8" s="55">
        <v>0</v>
      </c>
      <c r="I8" s="55">
        <v>0</v>
      </c>
      <c r="J8" s="55">
        <v>24</v>
      </c>
      <c r="K8" s="55">
        <v>50</v>
      </c>
      <c r="L8" s="55">
        <v>5</v>
      </c>
      <c r="M8" s="54">
        <v>20</v>
      </c>
      <c r="N8" s="55">
        <v>0</v>
      </c>
      <c r="O8" s="54">
        <v>0</v>
      </c>
    </row>
    <row r="9" spans="1:15" ht="27" customHeight="1">
      <c r="A9" s="262" t="s">
        <v>402</v>
      </c>
      <c r="B9" s="364">
        <v>6</v>
      </c>
      <c r="C9" s="364">
        <v>24</v>
      </c>
      <c r="D9" s="364">
        <v>3</v>
      </c>
      <c r="E9" s="364">
        <v>14</v>
      </c>
      <c r="F9" s="364">
        <v>4</v>
      </c>
      <c r="G9" s="364">
        <v>4</v>
      </c>
      <c r="H9" s="364">
        <v>0</v>
      </c>
      <c r="I9" s="364">
        <v>0</v>
      </c>
      <c r="J9" s="364">
        <v>21</v>
      </c>
      <c r="K9" s="364">
        <v>52</v>
      </c>
      <c r="L9" s="364">
        <v>4</v>
      </c>
      <c r="M9" s="365">
        <v>12</v>
      </c>
      <c r="N9" s="364">
        <v>0</v>
      </c>
      <c r="O9" s="365">
        <v>0</v>
      </c>
    </row>
    <row r="10" spans="1:5" ht="18.75" customHeight="1">
      <c r="A10" s="64" t="s">
        <v>373</v>
      </c>
      <c r="B10" s="64"/>
      <c r="C10" s="64"/>
      <c r="D10" s="25"/>
      <c r="E10" s="25"/>
    </row>
  </sheetData>
  <sheetProtection/>
  <mergeCells count="9">
    <mergeCell ref="A2:H2"/>
    <mergeCell ref="N5:O5"/>
    <mergeCell ref="L5:M5"/>
    <mergeCell ref="J5:K5"/>
    <mergeCell ref="B5:C5"/>
    <mergeCell ref="D5:E5"/>
    <mergeCell ref="A5:A6"/>
    <mergeCell ref="F5:G5"/>
    <mergeCell ref="H5:I5"/>
  </mergeCells>
  <printOptions/>
  <pageMargins left="0.19" right="0.22" top="0.45" bottom="0.46" header="0.29" footer="0.29"/>
  <pageSetup horizontalDpi="300" verticalDpi="3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7"/>
  <sheetViews>
    <sheetView zoomScalePageLayoutView="0" workbookViewId="0" topLeftCell="A4">
      <selection activeCell="A6" sqref="A6"/>
    </sheetView>
  </sheetViews>
  <sheetFormatPr defaultColWidth="8.88671875" defaultRowHeight="13.5"/>
  <cols>
    <col min="1" max="1" width="14.6640625" style="10" customWidth="1"/>
    <col min="2" max="2" width="5.5546875" style="10" customWidth="1"/>
    <col min="3" max="3" width="4.10546875" style="10" customWidth="1"/>
    <col min="4" max="4" width="8.10546875" style="10" customWidth="1"/>
    <col min="5" max="5" width="8.4453125" style="10" customWidth="1"/>
    <col min="6" max="6" width="8.88671875" style="10" customWidth="1"/>
    <col min="7" max="7" width="8.10546875" style="10" customWidth="1"/>
    <col min="8" max="8" width="8.21484375" style="10" customWidth="1"/>
    <col min="9" max="9" width="7.88671875" style="10" customWidth="1"/>
    <col min="10" max="10" width="7.99609375" style="10" customWidth="1"/>
    <col min="11" max="11" width="8.10546875" style="10" customWidth="1"/>
    <col min="12" max="12" width="6.99609375" style="10" customWidth="1"/>
    <col min="13" max="15" width="7.77734375" style="10" customWidth="1"/>
    <col min="16" max="16384" width="8.88671875" style="10" customWidth="1"/>
  </cols>
  <sheetData>
    <row r="2" spans="1:6" s="1" customFormat="1" ht="20.25">
      <c r="A2" s="404" t="s">
        <v>156</v>
      </c>
      <c r="B2" s="404"/>
      <c r="C2" s="404"/>
      <c r="D2" s="404"/>
      <c r="E2" s="404"/>
      <c r="F2" s="404"/>
    </row>
    <row r="3" s="3" customFormat="1" ht="10.5" customHeight="1"/>
    <row r="4" spans="1:4" s="3" customFormat="1" ht="25.5" customHeight="1">
      <c r="A4" s="408" t="s">
        <v>509</v>
      </c>
      <c r="B4" s="409"/>
      <c r="C4" s="409"/>
      <c r="D4" s="409"/>
    </row>
    <row r="5" s="3" customFormat="1" ht="10.5" customHeight="1"/>
    <row r="6" spans="1:13" s="3" customFormat="1" ht="18" customHeight="1">
      <c r="A6" s="77" t="s">
        <v>510</v>
      </c>
      <c r="B6" s="77"/>
      <c r="C6" s="77"/>
      <c r="D6" s="77"/>
      <c r="E6" s="77"/>
      <c r="F6" s="77"/>
      <c r="M6" s="4" t="s">
        <v>0</v>
      </c>
    </row>
    <row r="7" s="3" customFormat="1" ht="13.5"/>
    <row r="8" spans="1:15" s="3" customFormat="1" ht="16.5" customHeight="1">
      <c r="A8" s="4" t="s">
        <v>85</v>
      </c>
      <c r="D8" s="4" t="s">
        <v>0</v>
      </c>
      <c r="E8" s="4" t="s">
        <v>0</v>
      </c>
      <c r="F8" s="4" t="s">
        <v>0</v>
      </c>
      <c r="G8" s="5"/>
      <c r="J8" s="4" t="s">
        <v>0</v>
      </c>
      <c r="K8" s="4" t="s">
        <v>0</v>
      </c>
      <c r="L8" s="4" t="s">
        <v>1</v>
      </c>
      <c r="M8" s="4" t="s">
        <v>0</v>
      </c>
      <c r="N8" s="4" t="s">
        <v>0</v>
      </c>
      <c r="O8" s="4" t="s">
        <v>0</v>
      </c>
    </row>
    <row r="9" spans="1:16" s="3" customFormat="1" ht="19.5" customHeight="1">
      <c r="A9" s="405" t="s">
        <v>129</v>
      </c>
      <c r="B9" s="399" t="s">
        <v>112</v>
      </c>
      <c r="C9" s="399"/>
      <c r="D9" s="401" t="s">
        <v>2</v>
      </c>
      <c r="E9" s="401" t="s">
        <v>86</v>
      </c>
      <c r="F9" s="399" t="s">
        <v>10</v>
      </c>
      <c r="G9" s="399"/>
      <c r="H9" s="399"/>
      <c r="I9" s="399" t="s">
        <v>87</v>
      </c>
      <c r="J9" s="399"/>
      <c r="K9" s="399"/>
      <c r="L9" s="399"/>
      <c r="M9" s="399"/>
      <c r="N9" s="399"/>
      <c r="O9" s="400"/>
      <c r="P9" s="401" t="s">
        <v>88</v>
      </c>
    </row>
    <row r="10" spans="1:16" s="3" customFormat="1" ht="13.5">
      <c r="A10" s="405"/>
      <c r="B10" s="399"/>
      <c r="C10" s="399"/>
      <c r="D10" s="406"/>
      <c r="E10" s="406"/>
      <c r="F10" s="399" t="s">
        <v>3</v>
      </c>
      <c r="G10" s="399" t="s">
        <v>4</v>
      </c>
      <c r="H10" s="399" t="s">
        <v>89</v>
      </c>
      <c r="I10" s="399" t="s">
        <v>3</v>
      </c>
      <c r="J10" s="399" t="s">
        <v>90</v>
      </c>
      <c r="K10" s="399"/>
      <c r="L10" s="399"/>
      <c r="M10" s="399" t="s">
        <v>91</v>
      </c>
      <c r="N10" s="399"/>
      <c r="O10" s="400"/>
      <c r="P10" s="402"/>
    </row>
    <row r="11" spans="1:16" s="3" customFormat="1" ht="15.75" customHeight="1">
      <c r="A11" s="405"/>
      <c r="B11" s="399"/>
      <c r="C11" s="399"/>
      <c r="D11" s="407"/>
      <c r="E11" s="407"/>
      <c r="F11" s="399"/>
      <c r="G11" s="399"/>
      <c r="H11" s="399"/>
      <c r="I11" s="399"/>
      <c r="J11" s="6" t="s">
        <v>3</v>
      </c>
      <c r="K11" s="6" t="s">
        <v>4</v>
      </c>
      <c r="L11" s="6" t="s">
        <v>5</v>
      </c>
      <c r="M11" s="6" t="s">
        <v>3</v>
      </c>
      <c r="N11" s="6" t="s">
        <v>4</v>
      </c>
      <c r="O11" s="7" t="s">
        <v>5</v>
      </c>
      <c r="P11" s="403"/>
    </row>
    <row r="12" spans="1:16" s="3" customFormat="1" ht="16.5" customHeight="1">
      <c r="A12" s="8" t="s">
        <v>161</v>
      </c>
      <c r="B12" s="51">
        <v>59</v>
      </c>
      <c r="C12" s="52" t="s">
        <v>162</v>
      </c>
      <c r="D12" s="51">
        <v>1050</v>
      </c>
      <c r="E12" s="51">
        <v>962</v>
      </c>
      <c r="F12" s="53">
        <v>41775</v>
      </c>
      <c r="G12" s="51">
        <v>21814</v>
      </c>
      <c r="H12" s="51">
        <v>19961</v>
      </c>
      <c r="I12" s="51">
        <v>2407</v>
      </c>
      <c r="J12" s="51">
        <v>2042</v>
      </c>
      <c r="K12" s="51">
        <v>1053</v>
      </c>
      <c r="L12" s="51">
        <v>989</v>
      </c>
      <c r="M12" s="51">
        <v>365</v>
      </c>
      <c r="N12" s="51">
        <v>213</v>
      </c>
      <c r="O12" s="51">
        <v>152</v>
      </c>
      <c r="P12" s="51">
        <v>20.457884427032322</v>
      </c>
    </row>
    <row r="13" spans="1:16" s="3" customFormat="1" ht="15.75" customHeight="1">
      <c r="A13" s="8" t="s">
        <v>257</v>
      </c>
      <c r="B13" s="51">
        <v>60</v>
      </c>
      <c r="C13" s="80" t="s">
        <v>255</v>
      </c>
      <c r="D13" s="51">
        <v>1038</v>
      </c>
      <c r="E13" s="51">
        <v>948</v>
      </c>
      <c r="F13" s="51">
        <v>48025</v>
      </c>
      <c r="G13" s="51">
        <v>26638</v>
      </c>
      <c r="H13" s="51">
        <v>21387</v>
      </c>
      <c r="I13" s="51">
        <v>2679</v>
      </c>
      <c r="J13" s="51">
        <v>2288</v>
      </c>
      <c r="K13" s="51">
        <v>1222</v>
      </c>
      <c r="L13" s="51">
        <v>1066</v>
      </c>
      <c r="M13" s="51">
        <v>391</v>
      </c>
      <c r="N13" s="51">
        <v>240</v>
      </c>
      <c r="O13" s="51">
        <v>151</v>
      </c>
      <c r="P13" s="51">
        <v>20.989947552447553</v>
      </c>
    </row>
    <row r="14" spans="1:16" s="3" customFormat="1" ht="15.75" customHeight="1">
      <c r="A14" s="8" t="s">
        <v>292</v>
      </c>
      <c r="B14" s="51">
        <v>60</v>
      </c>
      <c r="C14" s="80" t="s">
        <v>255</v>
      </c>
      <c r="D14" s="51">
        <v>1048</v>
      </c>
      <c r="E14" s="51">
        <v>923</v>
      </c>
      <c r="F14" s="51">
        <v>45959</v>
      </c>
      <c r="G14" s="51">
        <v>25767</v>
      </c>
      <c r="H14" s="51">
        <v>20192</v>
      </c>
      <c r="I14" s="51">
        <v>2591</v>
      </c>
      <c r="J14" s="51">
        <v>2221</v>
      </c>
      <c r="K14" s="51">
        <v>1188</v>
      </c>
      <c r="L14" s="51">
        <v>1033</v>
      </c>
      <c r="M14" s="51">
        <v>370</v>
      </c>
      <c r="N14" s="51">
        <v>218</v>
      </c>
      <c r="O14" s="51">
        <v>152</v>
      </c>
      <c r="P14" s="51">
        <v>20.669510552312527</v>
      </c>
    </row>
    <row r="15" spans="1:16" s="3" customFormat="1" ht="15.75" customHeight="1">
      <c r="A15" s="8" t="s">
        <v>286</v>
      </c>
      <c r="B15" s="51">
        <v>60</v>
      </c>
      <c r="C15" s="51">
        <v>0</v>
      </c>
      <c r="D15" s="51">
        <v>1037</v>
      </c>
      <c r="E15" s="51">
        <v>921</v>
      </c>
      <c r="F15" s="51">
        <v>44951</v>
      </c>
      <c r="G15" s="51">
        <v>24971</v>
      </c>
      <c r="H15" s="51">
        <v>19980</v>
      </c>
      <c r="I15" s="51">
        <v>2534</v>
      </c>
      <c r="J15" s="51">
        <v>2192</v>
      </c>
      <c r="K15" s="51">
        <v>1165</v>
      </c>
      <c r="L15" s="51">
        <v>1027</v>
      </c>
      <c r="M15" s="51">
        <v>341</v>
      </c>
      <c r="N15" s="51">
        <v>183</v>
      </c>
      <c r="O15" s="51">
        <v>158</v>
      </c>
      <c r="P15" s="50">
        <v>20.50684306569343</v>
      </c>
    </row>
    <row r="16" spans="1:16" s="3" customFormat="1" ht="15.75" customHeight="1">
      <c r="A16" s="8" t="s">
        <v>341</v>
      </c>
      <c r="B16" s="51">
        <v>59</v>
      </c>
      <c r="C16" s="51">
        <v>0</v>
      </c>
      <c r="D16" s="51">
        <v>1045</v>
      </c>
      <c r="E16" s="51">
        <v>908</v>
      </c>
      <c r="F16" s="51">
        <v>43293</v>
      </c>
      <c r="G16" s="51">
        <v>23900</v>
      </c>
      <c r="H16" s="51">
        <v>19393</v>
      </c>
      <c r="I16" s="51">
        <v>2617</v>
      </c>
      <c r="J16" s="51">
        <v>2271</v>
      </c>
      <c r="K16" s="51">
        <v>1170</v>
      </c>
      <c r="L16" s="51">
        <v>1101</v>
      </c>
      <c r="M16" s="51">
        <v>346</v>
      </c>
      <c r="N16" s="51">
        <v>203</v>
      </c>
      <c r="O16" s="51">
        <v>143</v>
      </c>
      <c r="P16" s="50">
        <v>19.06340819022457</v>
      </c>
    </row>
    <row r="17" spans="1:16" s="3" customFormat="1" ht="15.75" customHeight="1">
      <c r="A17" s="8" t="s">
        <v>386</v>
      </c>
      <c r="B17" s="51">
        <f>SUM(B19:B40)</f>
        <v>76</v>
      </c>
      <c r="C17" s="51">
        <f aca="true" t="shared" si="0" ref="C17:O17">SUM(C19:C40)</f>
        <v>0</v>
      </c>
      <c r="D17" s="51">
        <f t="shared" si="0"/>
        <v>1473</v>
      </c>
      <c r="E17" s="51">
        <f t="shared" si="0"/>
        <v>1338</v>
      </c>
      <c r="F17" s="51">
        <f t="shared" si="0"/>
        <v>55844</v>
      </c>
      <c r="G17" s="51">
        <f t="shared" si="0"/>
        <v>30058</v>
      </c>
      <c r="H17" s="51">
        <f t="shared" si="0"/>
        <v>25786</v>
      </c>
      <c r="I17" s="51">
        <f t="shared" si="0"/>
        <v>3597</v>
      </c>
      <c r="J17" s="51">
        <f t="shared" si="0"/>
        <v>3190</v>
      </c>
      <c r="K17" s="51">
        <f t="shared" si="0"/>
        <v>1666</v>
      </c>
      <c r="L17" s="51">
        <f t="shared" si="0"/>
        <v>1524</v>
      </c>
      <c r="M17" s="51">
        <f t="shared" si="0"/>
        <v>426</v>
      </c>
      <c r="N17" s="51">
        <f t="shared" si="0"/>
        <v>249</v>
      </c>
      <c r="O17" s="51">
        <f t="shared" si="0"/>
        <v>177</v>
      </c>
      <c r="P17" s="51">
        <v>18</v>
      </c>
    </row>
    <row r="18" spans="1:16" s="3" customFormat="1" ht="6.75" customHeight="1">
      <c r="A18" s="9"/>
      <c r="B18" s="51"/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s="12" customFormat="1" ht="16.5" customHeight="1">
      <c r="A19" s="8" t="s">
        <v>464</v>
      </c>
      <c r="B19" s="48">
        <v>15</v>
      </c>
      <c r="C19" s="175">
        <v>0</v>
      </c>
      <c r="D19" s="48">
        <v>60</v>
      </c>
      <c r="E19" s="48">
        <v>61</v>
      </c>
      <c r="F19" s="48">
        <f>SUM(G19:H19)</f>
        <v>1567</v>
      </c>
      <c r="G19" s="48">
        <v>836</v>
      </c>
      <c r="H19" s="48">
        <v>731</v>
      </c>
      <c r="I19" s="48">
        <f>SUM(J19,M19)</f>
        <v>140</v>
      </c>
      <c r="J19" s="48">
        <f aca="true" t="shared" si="1" ref="J19:J35">SUM(K19:L19)</f>
        <v>111</v>
      </c>
      <c r="K19" s="48">
        <v>2</v>
      </c>
      <c r="L19" s="48">
        <v>109</v>
      </c>
      <c r="M19" s="48">
        <f aca="true" t="shared" si="2" ref="M19:M35">SUM(N19:O19)</f>
        <v>29</v>
      </c>
      <c r="N19" s="48">
        <v>7</v>
      </c>
      <c r="O19" s="48">
        <v>22</v>
      </c>
      <c r="P19" s="50">
        <f>F19/J19</f>
        <v>14.117117117117116</v>
      </c>
    </row>
    <row r="20" spans="1:16" s="12" customFormat="1" ht="16.5" customHeight="1">
      <c r="A20" s="8" t="s">
        <v>465</v>
      </c>
      <c r="B20" s="48">
        <v>11</v>
      </c>
      <c r="C20" s="175">
        <v>0</v>
      </c>
      <c r="D20" s="48">
        <v>277</v>
      </c>
      <c r="E20" s="48">
        <v>276</v>
      </c>
      <c r="F20" s="48">
        <f aca="true" t="shared" si="3" ref="F20:F35">SUM(G20:H20)</f>
        <v>6422</v>
      </c>
      <c r="G20" s="48">
        <v>3356</v>
      </c>
      <c r="H20" s="48">
        <v>3066</v>
      </c>
      <c r="I20" s="48">
        <f aca="true" t="shared" si="4" ref="I20:I35">SUM(J20,M20)</f>
        <v>478</v>
      </c>
      <c r="J20" s="48">
        <f t="shared" si="1"/>
        <v>425</v>
      </c>
      <c r="K20" s="48">
        <v>58</v>
      </c>
      <c r="L20" s="48">
        <v>367</v>
      </c>
      <c r="M20" s="48">
        <f t="shared" si="2"/>
        <v>53</v>
      </c>
      <c r="N20" s="48">
        <v>13</v>
      </c>
      <c r="O20" s="48">
        <v>40</v>
      </c>
      <c r="P20" s="50">
        <f aca="true" t="shared" si="5" ref="P20:P35">F20/J20</f>
        <v>15.110588235294118</v>
      </c>
    </row>
    <row r="21" spans="1:19" s="12" customFormat="1" ht="16.5" customHeight="1">
      <c r="A21" s="8" t="s">
        <v>466</v>
      </c>
      <c r="B21" s="48">
        <v>8</v>
      </c>
      <c r="C21" s="48">
        <v>0</v>
      </c>
      <c r="D21" s="48">
        <v>140</v>
      </c>
      <c r="E21" s="48">
        <f>SUM(E22:E23)</f>
        <v>146</v>
      </c>
      <c r="F21" s="48">
        <f>SUM(F22:F23)</f>
        <v>4585</v>
      </c>
      <c r="G21" s="48">
        <f>SUM(G22:G23)</f>
        <v>2432</v>
      </c>
      <c r="H21" s="48">
        <f>SUM(H22:H23)</f>
        <v>2153</v>
      </c>
      <c r="I21" s="48">
        <f t="shared" si="4"/>
        <v>306</v>
      </c>
      <c r="J21" s="48">
        <f aca="true" t="shared" si="6" ref="J21:O21">SUM(J22:J23)</f>
        <v>277</v>
      </c>
      <c r="K21" s="48">
        <f t="shared" si="6"/>
        <v>111</v>
      </c>
      <c r="L21" s="48">
        <f t="shared" si="6"/>
        <v>166</v>
      </c>
      <c r="M21" s="48">
        <f t="shared" si="6"/>
        <v>29</v>
      </c>
      <c r="N21" s="48">
        <f t="shared" si="6"/>
        <v>17</v>
      </c>
      <c r="O21" s="48">
        <f t="shared" si="6"/>
        <v>12</v>
      </c>
      <c r="P21" s="50">
        <f t="shared" si="5"/>
        <v>16.552346570397113</v>
      </c>
      <c r="Q21" s="236"/>
      <c r="R21" s="236"/>
      <c r="S21" s="236"/>
    </row>
    <row r="22" spans="1:16" s="12" customFormat="1" ht="16.5" customHeight="1">
      <c r="A22" s="8" t="s">
        <v>6</v>
      </c>
      <c r="B22" s="48">
        <v>4</v>
      </c>
      <c r="C22" s="175">
        <v>0</v>
      </c>
      <c r="D22" s="48">
        <v>64</v>
      </c>
      <c r="E22" s="48">
        <v>69</v>
      </c>
      <c r="F22" s="48">
        <f t="shared" si="3"/>
        <v>2004</v>
      </c>
      <c r="G22" s="48">
        <v>697</v>
      </c>
      <c r="H22" s="48">
        <v>1307</v>
      </c>
      <c r="I22" s="48">
        <f t="shared" si="4"/>
        <v>148</v>
      </c>
      <c r="J22" s="48">
        <f t="shared" si="1"/>
        <v>134</v>
      </c>
      <c r="K22" s="48">
        <v>30</v>
      </c>
      <c r="L22" s="48">
        <v>104</v>
      </c>
      <c r="M22" s="48">
        <f t="shared" si="2"/>
        <v>14</v>
      </c>
      <c r="N22" s="48">
        <v>6</v>
      </c>
      <c r="O22" s="48">
        <v>8</v>
      </c>
      <c r="P22" s="50">
        <f t="shared" si="5"/>
        <v>14.955223880597014</v>
      </c>
    </row>
    <row r="23" spans="1:16" s="12" customFormat="1" ht="16.5" customHeight="1">
      <c r="A23" s="8" t="s">
        <v>7</v>
      </c>
      <c r="B23" s="48">
        <v>4</v>
      </c>
      <c r="C23" s="175">
        <v>0</v>
      </c>
      <c r="D23" s="48">
        <v>76</v>
      </c>
      <c r="E23" s="48">
        <v>77</v>
      </c>
      <c r="F23" s="48">
        <f t="shared" si="3"/>
        <v>2581</v>
      </c>
      <c r="G23" s="48">
        <v>1735</v>
      </c>
      <c r="H23" s="48">
        <v>846</v>
      </c>
      <c r="I23" s="48">
        <f t="shared" si="4"/>
        <v>158</v>
      </c>
      <c r="J23" s="48">
        <f t="shared" si="1"/>
        <v>143</v>
      </c>
      <c r="K23" s="48">
        <v>81</v>
      </c>
      <c r="L23" s="48">
        <v>62</v>
      </c>
      <c r="M23" s="48">
        <f t="shared" si="2"/>
        <v>15</v>
      </c>
      <c r="N23" s="48">
        <v>11</v>
      </c>
      <c r="O23" s="48">
        <v>4</v>
      </c>
      <c r="P23" s="50">
        <f t="shared" si="5"/>
        <v>18.04895104895105</v>
      </c>
    </row>
    <row r="24" spans="1:19" s="12" customFormat="1" ht="16.5" customHeight="1">
      <c r="A24" s="8" t="s">
        <v>467</v>
      </c>
      <c r="B24" s="48">
        <v>2</v>
      </c>
      <c r="C24" s="48">
        <v>0</v>
      </c>
      <c r="D24" s="48">
        <v>67</v>
      </c>
      <c r="E24" s="48">
        <v>76</v>
      </c>
      <c r="F24" s="48">
        <f>SUM(F25:F26)</f>
        <v>1824</v>
      </c>
      <c r="G24" s="48">
        <f>SUM(G25:G26)</f>
        <v>1824</v>
      </c>
      <c r="H24" s="48">
        <f>SUM(H25:H26)</f>
        <v>0</v>
      </c>
      <c r="I24" s="48">
        <f t="shared" si="4"/>
        <v>151</v>
      </c>
      <c r="J24" s="48">
        <f aca="true" t="shared" si="7" ref="J24:O24">SUM(J25:J26)</f>
        <v>141</v>
      </c>
      <c r="K24" s="48">
        <f t="shared" si="7"/>
        <v>114</v>
      </c>
      <c r="L24" s="48">
        <f t="shared" si="7"/>
        <v>27</v>
      </c>
      <c r="M24" s="48">
        <f t="shared" si="7"/>
        <v>10</v>
      </c>
      <c r="N24" s="48">
        <f t="shared" si="7"/>
        <v>8</v>
      </c>
      <c r="O24" s="48">
        <f t="shared" si="7"/>
        <v>2</v>
      </c>
      <c r="P24" s="50">
        <f t="shared" si="5"/>
        <v>12.936170212765957</v>
      </c>
      <c r="Q24" s="17"/>
      <c r="R24" s="17"/>
      <c r="S24" s="17"/>
    </row>
    <row r="25" spans="1:16" s="12" customFormat="1" ht="16.5" customHeight="1">
      <c r="A25" s="8" t="s">
        <v>6</v>
      </c>
      <c r="B25" s="48">
        <v>0</v>
      </c>
      <c r="C25" s="175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f t="shared" si="4"/>
        <v>0</v>
      </c>
      <c r="J25" s="48">
        <f t="shared" si="1"/>
        <v>0</v>
      </c>
      <c r="K25" s="48">
        <v>0</v>
      </c>
      <c r="L25" s="48">
        <v>0</v>
      </c>
      <c r="M25" s="48">
        <f t="shared" si="2"/>
        <v>0</v>
      </c>
      <c r="N25" s="48">
        <v>0</v>
      </c>
      <c r="O25" s="48">
        <v>0</v>
      </c>
      <c r="P25" s="50">
        <v>0</v>
      </c>
    </row>
    <row r="26" spans="1:16" s="12" customFormat="1" ht="16.5" customHeight="1">
      <c r="A26" s="8" t="s">
        <v>7</v>
      </c>
      <c r="B26" s="48">
        <v>2</v>
      </c>
      <c r="C26" s="175">
        <v>0</v>
      </c>
      <c r="D26" s="48">
        <v>67</v>
      </c>
      <c r="E26" s="48">
        <v>76</v>
      </c>
      <c r="F26" s="48">
        <f>SUM(G26:H26)</f>
        <v>1824</v>
      </c>
      <c r="G26" s="48">
        <v>1824</v>
      </c>
      <c r="H26" s="48">
        <v>0</v>
      </c>
      <c r="I26" s="48">
        <f t="shared" si="4"/>
        <v>151</v>
      </c>
      <c r="J26" s="48">
        <f t="shared" si="1"/>
        <v>141</v>
      </c>
      <c r="K26" s="48">
        <v>114</v>
      </c>
      <c r="L26" s="48">
        <v>27</v>
      </c>
      <c r="M26" s="48">
        <f t="shared" si="2"/>
        <v>10</v>
      </c>
      <c r="N26" s="48">
        <v>8</v>
      </c>
      <c r="O26" s="48">
        <v>2</v>
      </c>
      <c r="P26" s="50">
        <f t="shared" si="5"/>
        <v>12.936170212765957</v>
      </c>
    </row>
    <row r="27" spans="1:25" s="12" customFormat="1" ht="16.5" customHeight="1">
      <c r="A27" s="8" t="s">
        <v>468</v>
      </c>
      <c r="B27" s="48">
        <v>1</v>
      </c>
      <c r="C27" s="48">
        <v>0</v>
      </c>
      <c r="D27" s="48">
        <v>33</v>
      </c>
      <c r="E27" s="48">
        <v>28</v>
      </c>
      <c r="F27" s="48">
        <f>SUM(F28:F29)</f>
        <v>1466</v>
      </c>
      <c r="G27" s="48">
        <f>SUM(G28:G29)</f>
        <v>328</v>
      </c>
      <c r="H27" s="48">
        <f>SUM(H28:H29)</f>
        <v>1138</v>
      </c>
      <c r="I27" s="48">
        <f t="shared" si="4"/>
        <v>69</v>
      </c>
      <c r="J27" s="48">
        <f aca="true" t="shared" si="8" ref="J27:O27">SUM(J28:J29)</f>
        <v>60</v>
      </c>
      <c r="K27" s="48">
        <f t="shared" si="8"/>
        <v>30</v>
      </c>
      <c r="L27" s="48">
        <f t="shared" si="8"/>
        <v>30</v>
      </c>
      <c r="M27" s="48">
        <f t="shared" si="8"/>
        <v>9</v>
      </c>
      <c r="N27" s="48">
        <f t="shared" si="8"/>
        <v>6</v>
      </c>
      <c r="O27" s="48">
        <f t="shared" si="8"/>
        <v>3</v>
      </c>
      <c r="P27" s="50">
        <f t="shared" si="5"/>
        <v>24.433333333333334</v>
      </c>
      <c r="Q27" s="176"/>
      <c r="R27" s="176"/>
      <c r="S27" s="176"/>
      <c r="T27" s="176"/>
      <c r="U27" s="176"/>
      <c r="V27" s="176"/>
      <c r="W27" s="176"/>
      <c r="X27" s="176"/>
      <c r="Y27" s="176"/>
    </row>
    <row r="28" spans="1:16" s="12" customFormat="1" ht="16.5" customHeight="1">
      <c r="A28" s="8" t="s">
        <v>6</v>
      </c>
      <c r="B28" s="48">
        <v>0</v>
      </c>
      <c r="C28" s="175">
        <v>0</v>
      </c>
      <c r="D28" s="48">
        <v>0</v>
      </c>
      <c r="E28" s="48">
        <v>0</v>
      </c>
      <c r="F28" s="48">
        <f t="shared" si="3"/>
        <v>0</v>
      </c>
      <c r="G28" s="48">
        <v>0</v>
      </c>
      <c r="H28" s="48">
        <v>0</v>
      </c>
      <c r="I28" s="48">
        <f t="shared" si="4"/>
        <v>0</v>
      </c>
      <c r="J28" s="48">
        <f t="shared" si="1"/>
        <v>0</v>
      </c>
      <c r="K28" s="48">
        <v>0</v>
      </c>
      <c r="L28" s="48">
        <v>0</v>
      </c>
      <c r="M28" s="48">
        <f t="shared" si="2"/>
        <v>0</v>
      </c>
      <c r="N28" s="48">
        <v>0</v>
      </c>
      <c r="O28" s="48">
        <v>0</v>
      </c>
      <c r="P28" s="50">
        <v>0</v>
      </c>
    </row>
    <row r="29" spans="1:16" s="12" customFormat="1" ht="16.5" customHeight="1">
      <c r="A29" s="8" t="s">
        <v>7</v>
      </c>
      <c r="B29" s="48">
        <v>1</v>
      </c>
      <c r="C29" s="175">
        <v>0</v>
      </c>
      <c r="D29" s="48">
        <v>33</v>
      </c>
      <c r="E29" s="48">
        <v>28</v>
      </c>
      <c r="F29" s="48">
        <f t="shared" si="3"/>
        <v>1466</v>
      </c>
      <c r="G29" s="194">
        <v>328</v>
      </c>
      <c r="H29" s="194">
        <v>1138</v>
      </c>
      <c r="I29" s="48">
        <f t="shared" si="4"/>
        <v>69</v>
      </c>
      <c r="J29" s="48">
        <f t="shared" si="1"/>
        <v>60</v>
      </c>
      <c r="K29" s="48">
        <v>30</v>
      </c>
      <c r="L29" s="48">
        <v>30</v>
      </c>
      <c r="M29" s="48">
        <f t="shared" si="2"/>
        <v>9</v>
      </c>
      <c r="N29" s="48">
        <v>6</v>
      </c>
      <c r="O29" s="48">
        <v>3</v>
      </c>
      <c r="P29" s="50">
        <f t="shared" si="5"/>
        <v>24.433333333333334</v>
      </c>
    </row>
    <row r="30" spans="1:16" s="176" customFormat="1" ht="16.5" customHeight="1">
      <c r="A30" s="8" t="s">
        <v>469</v>
      </c>
      <c r="B30" s="48">
        <v>3</v>
      </c>
      <c r="C30" s="177">
        <v>0</v>
      </c>
      <c r="D30" s="48">
        <v>123</v>
      </c>
      <c r="E30" s="49">
        <v>108</v>
      </c>
      <c r="F30" s="48">
        <f>SUM(F31:F32)</f>
        <v>3945</v>
      </c>
      <c r="G30" s="48">
        <f>SUM(G31:G32)</f>
        <v>1543</v>
      </c>
      <c r="H30" s="48">
        <f>SUM(H31:H32)</f>
        <v>2402</v>
      </c>
      <c r="I30" s="48">
        <f t="shared" si="4"/>
        <v>297</v>
      </c>
      <c r="J30" s="48">
        <f aca="true" t="shared" si="9" ref="J30:O30">SUM(J31:J32)</f>
        <v>270</v>
      </c>
      <c r="K30" s="48">
        <f t="shared" si="9"/>
        <v>177</v>
      </c>
      <c r="L30" s="48">
        <f t="shared" si="9"/>
        <v>93</v>
      </c>
      <c r="M30" s="48">
        <f t="shared" si="9"/>
        <v>27</v>
      </c>
      <c r="N30" s="48">
        <f t="shared" si="9"/>
        <v>22</v>
      </c>
      <c r="O30" s="48">
        <f t="shared" si="9"/>
        <v>5</v>
      </c>
      <c r="P30" s="50">
        <f t="shared" si="5"/>
        <v>14.61111111111111</v>
      </c>
    </row>
    <row r="31" spans="1:16" s="176" customFormat="1" ht="17.25" customHeight="1">
      <c r="A31" s="8" t="s">
        <v>6</v>
      </c>
      <c r="B31" s="48">
        <v>0</v>
      </c>
      <c r="C31" s="177">
        <v>0</v>
      </c>
      <c r="D31" s="48">
        <v>0</v>
      </c>
      <c r="E31" s="49">
        <v>0</v>
      </c>
      <c r="F31" s="48">
        <f t="shared" si="3"/>
        <v>0</v>
      </c>
      <c r="G31" s="48">
        <v>0</v>
      </c>
      <c r="H31" s="48">
        <v>0</v>
      </c>
      <c r="I31" s="48">
        <f t="shared" si="4"/>
        <v>0</v>
      </c>
      <c r="J31" s="48">
        <f t="shared" si="1"/>
        <v>0</v>
      </c>
      <c r="K31" s="48">
        <v>0</v>
      </c>
      <c r="L31" s="48">
        <v>0</v>
      </c>
      <c r="M31" s="48">
        <f t="shared" si="2"/>
        <v>0</v>
      </c>
      <c r="N31" s="48">
        <v>0</v>
      </c>
      <c r="O31" s="48">
        <v>0</v>
      </c>
      <c r="P31" s="50">
        <v>0</v>
      </c>
    </row>
    <row r="32" spans="1:16" s="176" customFormat="1" ht="16.5" customHeight="1">
      <c r="A32" s="8" t="s">
        <v>7</v>
      </c>
      <c r="B32" s="49">
        <v>3</v>
      </c>
      <c r="C32" s="177">
        <v>0</v>
      </c>
      <c r="D32" s="49">
        <v>123</v>
      </c>
      <c r="E32" s="49">
        <v>108</v>
      </c>
      <c r="F32" s="48">
        <f t="shared" si="3"/>
        <v>3945</v>
      </c>
      <c r="G32" s="49">
        <v>1543</v>
      </c>
      <c r="H32" s="49">
        <v>2402</v>
      </c>
      <c r="I32" s="48">
        <f t="shared" si="4"/>
        <v>297</v>
      </c>
      <c r="J32" s="48">
        <f t="shared" si="1"/>
        <v>270</v>
      </c>
      <c r="K32" s="48">
        <v>177</v>
      </c>
      <c r="L32" s="48">
        <v>93</v>
      </c>
      <c r="M32" s="48">
        <f t="shared" si="2"/>
        <v>27</v>
      </c>
      <c r="N32" s="48">
        <v>22</v>
      </c>
      <c r="O32" s="48">
        <v>5</v>
      </c>
      <c r="P32" s="50">
        <f t="shared" si="5"/>
        <v>14.61111111111111</v>
      </c>
    </row>
    <row r="33" spans="1:16" s="176" customFormat="1" ht="16.5" customHeight="1">
      <c r="A33" s="8" t="s">
        <v>470</v>
      </c>
      <c r="B33" s="82">
        <v>2</v>
      </c>
      <c r="C33" s="177">
        <v>0</v>
      </c>
      <c r="D33" s="48">
        <v>74</v>
      </c>
      <c r="E33" s="49">
        <f aca="true" t="shared" si="10" ref="E33:O33">SUM(E34:E35)</f>
        <v>84</v>
      </c>
      <c r="F33" s="48">
        <f t="shared" si="10"/>
        <v>2346</v>
      </c>
      <c r="G33" s="48">
        <f t="shared" si="10"/>
        <v>1146</v>
      </c>
      <c r="H33" s="48">
        <f t="shared" si="10"/>
        <v>1200</v>
      </c>
      <c r="I33" s="48">
        <f t="shared" si="10"/>
        <v>180</v>
      </c>
      <c r="J33" s="48">
        <f t="shared" si="10"/>
        <v>168</v>
      </c>
      <c r="K33" s="48">
        <f t="shared" si="10"/>
        <v>88</v>
      </c>
      <c r="L33" s="48">
        <f t="shared" si="10"/>
        <v>80</v>
      </c>
      <c r="M33" s="48">
        <f t="shared" si="10"/>
        <v>12</v>
      </c>
      <c r="N33" s="48">
        <f t="shared" si="10"/>
        <v>6</v>
      </c>
      <c r="O33" s="48">
        <f t="shared" si="10"/>
        <v>6</v>
      </c>
      <c r="P33" s="50">
        <f t="shared" si="5"/>
        <v>13.964285714285714</v>
      </c>
    </row>
    <row r="34" spans="1:17" s="12" customFormat="1" ht="18" customHeight="1">
      <c r="A34" s="8" t="s">
        <v>6</v>
      </c>
      <c r="B34" s="263">
        <v>1</v>
      </c>
      <c r="C34" s="177">
        <v>0</v>
      </c>
      <c r="D34" s="48">
        <v>38</v>
      </c>
      <c r="E34" s="48">
        <v>39</v>
      </c>
      <c r="F34" s="48">
        <f t="shared" si="3"/>
        <v>1146</v>
      </c>
      <c r="G34" s="48">
        <v>1146</v>
      </c>
      <c r="H34" s="48">
        <v>0</v>
      </c>
      <c r="I34" s="48">
        <f t="shared" si="4"/>
        <v>95</v>
      </c>
      <c r="J34" s="48">
        <f t="shared" si="1"/>
        <v>89</v>
      </c>
      <c r="K34" s="48">
        <v>41</v>
      </c>
      <c r="L34" s="48">
        <v>48</v>
      </c>
      <c r="M34" s="48">
        <f t="shared" si="2"/>
        <v>6</v>
      </c>
      <c r="N34" s="48">
        <v>2</v>
      </c>
      <c r="O34" s="48">
        <v>4</v>
      </c>
      <c r="P34" s="50">
        <f t="shared" si="5"/>
        <v>12.876404494382022</v>
      </c>
      <c r="Q34" s="178"/>
    </row>
    <row r="35" spans="1:17" s="12" customFormat="1" ht="18" customHeight="1">
      <c r="A35" s="8" t="s">
        <v>7</v>
      </c>
      <c r="B35" s="49">
        <v>1</v>
      </c>
      <c r="C35" s="177">
        <v>0</v>
      </c>
      <c r="D35" s="48">
        <v>36</v>
      </c>
      <c r="E35" s="48">
        <v>45</v>
      </c>
      <c r="F35" s="48">
        <f t="shared" si="3"/>
        <v>1200</v>
      </c>
      <c r="G35" s="48">
        <v>0</v>
      </c>
      <c r="H35" s="48">
        <v>1200</v>
      </c>
      <c r="I35" s="48">
        <f t="shared" si="4"/>
        <v>85</v>
      </c>
      <c r="J35" s="48">
        <f t="shared" si="1"/>
        <v>79</v>
      </c>
      <c r="K35" s="48">
        <v>47</v>
      </c>
      <c r="L35" s="48">
        <v>32</v>
      </c>
      <c r="M35" s="48">
        <f t="shared" si="2"/>
        <v>6</v>
      </c>
      <c r="N35" s="48">
        <v>4</v>
      </c>
      <c r="O35" s="48">
        <v>2</v>
      </c>
      <c r="P35" s="50">
        <f t="shared" si="5"/>
        <v>15.189873417721518</v>
      </c>
      <c r="Q35" s="178"/>
    </row>
    <row r="36" spans="1:17" s="12" customFormat="1" ht="18" customHeight="1">
      <c r="A36" s="8" t="s">
        <v>404</v>
      </c>
      <c r="B36" s="49">
        <v>1</v>
      </c>
      <c r="C36" s="177">
        <v>0</v>
      </c>
      <c r="D36" s="48">
        <v>24</v>
      </c>
      <c r="E36" s="49" t="s">
        <v>472</v>
      </c>
      <c r="F36" s="48">
        <v>10780</v>
      </c>
      <c r="G36" s="48">
        <v>8052</v>
      </c>
      <c r="H36" s="48">
        <v>2728</v>
      </c>
      <c r="I36" s="48">
        <v>189</v>
      </c>
      <c r="J36" s="48">
        <v>155</v>
      </c>
      <c r="K36" s="48">
        <v>109</v>
      </c>
      <c r="L36" s="48">
        <v>46</v>
      </c>
      <c r="M36" s="48">
        <v>34</v>
      </c>
      <c r="N36" s="48">
        <v>32</v>
      </c>
      <c r="O36" s="48">
        <v>2</v>
      </c>
      <c r="P36" s="50">
        <v>70</v>
      </c>
      <c r="Q36" s="178"/>
    </row>
    <row r="37" spans="1:17" s="12" customFormat="1" ht="18" customHeight="1">
      <c r="A37" s="8" t="s">
        <v>405</v>
      </c>
      <c r="B37" s="49">
        <v>1</v>
      </c>
      <c r="C37" s="177">
        <v>0</v>
      </c>
      <c r="D37" s="48">
        <v>13</v>
      </c>
      <c r="E37" s="49" t="s">
        <v>472</v>
      </c>
      <c r="F37" s="48">
        <v>2015</v>
      </c>
      <c r="G37" s="48">
        <v>661</v>
      </c>
      <c r="H37" s="48">
        <v>1354</v>
      </c>
      <c r="I37" s="48">
        <v>154</v>
      </c>
      <c r="J37" s="48">
        <v>91</v>
      </c>
      <c r="K37" s="48">
        <v>70</v>
      </c>
      <c r="L37" s="48">
        <v>21</v>
      </c>
      <c r="M37" s="48">
        <v>63</v>
      </c>
      <c r="N37" s="48">
        <v>37</v>
      </c>
      <c r="O37" s="48">
        <v>26</v>
      </c>
      <c r="P37" s="50">
        <v>23</v>
      </c>
      <c r="Q37" s="178"/>
    </row>
    <row r="38" spans="1:17" s="12" customFormat="1" ht="18" customHeight="1">
      <c r="A38" s="8" t="s">
        <v>406</v>
      </c>
      <c r="B38" s="49"/>
      <c r="C38" s="294" t="s">
        <v>473</v>
      </c>
      <c r="D38" s="49">
        <v>19</v>
      </c>
      <c r="E38" s="49" t="s">
        <v>474</v>
      </c>
      <c r="F38" s="49">
        <v>3352</v>
      </c>
      <c r="G38" s="49">
        <v>1282</v>
      </c>
      <c r="H38" s="49">
        <v>2070</v>
      </c>
      <c r="I38" s="48">
        <v>382</v>
      </c>
      <c r="J38" s="48">
        <v>352</v>
      </c>
      <c r="K38" s="48">
        <f>J38-L38</f>
        <v>289</v>
      </c>
      <c r="L38" s="48">
        <v>63</v>
      </c>
      <c r="M38" s="48">
        <v>30</v>
      </c>
      <c r="N38" s="48">
        <v>18</v>
      </c>
      <c r="O38" s="48">
        <v>12</v>
      </c>
      <c r="P38" s="50">
        <f>F38/J38</f>
        <v>9.522727272727273</v>
      </c>
      <c r="Q38" s="178"/>
    </row>
    <row r="39" spans="1:17" s="12" customFormat="1" ht="18" customHeight="1">
      <c r="A39" s="8" t="s">
        <v>407</v>
      </c>
      <c r="B39" s="49">
        <v>10</v>
      </c>
      <c r="C39" s="177">
        <v>0</v>
      </c>
      <c r="D39" s="48">
        <v>71</v>
      </c>
      <c r="E39" s="49" t="s">
        <v>472</v>
      </c>
      <c r="F39" s="48">
        <v>2120</v>
      </c>
      <c r="G39" s="48">
        <v>675</v>
      </c>
      <c r="H39" s="48">
        <v>1445</v>
      </c>
      <c r="I39" s="48"/>
      <c r="J39" s="48">
        <v>3</v>
      </c>
      <c r="K39" s="48">
        <v>0</v>
      </c>
      <c r="L39" s="48">
        <v>3</v>
      </c>
      <c r="M39" s="48">
        <v>16</v>
      </c>
      <c r="N39" s="48">
        <v>8</v>
      </c>
      <c r="O39" s="48">
        <v>8</v>
      </c>
      <c r="P39" s="50">
        <v>707</v>
      </c>
      <c r="Q39" s="178"/>
    </row>
    <row r="40" spans="1:17" s="12" customFormat="1" ht="19.5" customHeight="1">
      <c r="A40" s="262" t="s">
        <v>471</v>
      </c>
      <c r="B40" s="291">
        <v>6</v>
      </c>
      <c r="C40" s="292">
        <v>0</v>
      </c>
      <c r="D40" s="293">
        <v>135</v>
      </c>
      <c r="E40" s="293">
        <v>117</v>
      </c>
      <c r="F40" s="293">
        <v>1256</v>
      </c>
      <c r="G40" s="293">
        <v>650</v>
      </c>
      <c r="H40" s="293">
        <v>606</v>
      </c>
      <c r="I40" s="293">
        <f>SUM(J40,M40)</f>
        <v>248</v>
      </c>
      <c r="J40" s="293">
        <v>221</v>
      </c>
      <c r="K40" s="293">
        <v>98</v>
      </c>
      <c r="L40" s="293">
        <v>123</v>
      </c>
      <c r="M40" s="293">
        <f>SUM(N40:O40)</f>
        <v>27</v>
      </c>
      <c r="N40" s="293">
        <v>16</v>
      </c>
      <c r="O40" s="293">
        <v>11</v>
      </c>
      <c r="P40" s="293">
        <f>F40/J40</f>
        <v>5.683257918552036</v>
      </c>
      <c r="Q40" s="178"/>
    </row>
    <row r="41" spans="1:16" s="25" customFormat="1" ht="15.75" customHeight="1">
      <c r="A41" s="22" t="s">
        <v>148</v>
      </c>
      <c r="D41" s="22"/>
      <c r="H41" s="22" t="s">
        <v>0</v>
      </c>
      <c r="N41" s="179">
        <f>SUM(M41-O41)</f>
        <v>0</v>
      </c>
      <c r="P41" s="234"/>
    </row>
    <row r="42" spans="1:13" s="1" customFormat="1" ht="15" customHeight="1">
      <c r="A42" s="2" t="s">
        <v>8</v>
      </c>
      <c r="E42" s="83"/>
      <c r="L42" s="2" t="s">
        <v>0</v>
      </c>
      <c r="M42" s="2"/>
    </row>
    <row r="43" spans="1:13" s="1" customFormat="1" ht="15" customHeight="1">
      <c r="A43" s="2" t="s">
        <v>9</v>
      </c>
      <c r="E43" s="83"/>
      <c r="L43" s="2" t="s">
        <v>0</v>
      </c>
      <c r="M43" s="2"/>
    </row>
    <row r="44" spans="1:14" s="1" customFormat="1" ht="15" customHeight="1">
      <c r="A44" s="2" t="s">
        <v>171</v>
      </c>
      <c r="E44" s="83"/>
      <c r="N44" s="2" t="s">
        <v>0</v>
      </c>
    </row>
    <row r="45" spans="1:5" ht="13.5">
      <c r="A45" s="2" t="s">
        <v>172</v>
      </c>
      <c r="E45" s="84"/>
    </row>
    <row r="46" spans="1:5" s="1" customFormat="1" ht="13.5">
      <c r="A46" s="1" t="s">
        <v>403</v>
      </c>
      <c r="E46" s="83"/>
    </row>
    <row r="47" ht="13.5">
      <c r="E47" s="84"/>
    </row>
  </sheetData>
  <sheetProtection/>
  <mergeCells count="15">
    <mergeCell ref="A2:F2"/>
    <mergeCell ref="A9:A11"/>
    <mergeCell ref="B9:C11"/>
    <mergeCell ref="D9:D11"/>
    <mergeCell ref="E9:E11"/>
    <mergeCell ref="F9:H9"/>
    <mergeCell ref="A4:D4"/>
    <mergeCell ref="I9:O9"/>
    <mergeCell ref="P9:P11"/>
    <mergeCell ref="F10:F11"/>
    <mergeCell ref="G10:G11"/>
    <mergeCell ref="H10:H11"/>
    <mergeCell ref="I10:I11"/>
    <mergeCell ref="J10:L10"/>
    <mergeCell ref="M10:O10"/>
  </mergeCells>
  <printOptions/>
  <pageMargins left="0.17" right="0.22" top="0.41" bottom="0.41" header="0.42" footer="0.39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4.3359375" style="119" customWidth="1"/>
    <col min="2" max="3" width="5.77734375" style="119" customWidth="1"/>
    <col min="4" max="6" width="7.77734375" style="119" customWidth="1"/>
    <col min="7" max="7" width="6.77734375" style="119" customWidth="1"/>
    <col min="8" max="8" width="5.10546875" style="119" customWidth="1"/>
    <col min="9" max="12" width="5.77734375" style="119" customWidth="1"/>
    <col min="13" max="15" width="6.77734375" style="119" customWidth="1"/>
    <col min="16" max="17" width="7.77734375" style="119" customWidth="1"/>
    <col min="18" max="18" width="6.5546875" style="119" customWidth="1"/>
    <col min="19" max="19" width="7.3359375" style="119" customWidth="1"/>
    <col min="20" max="20" width="7.4453125" style="119" customWidth="1"/>
    <col min="21" max="21" width="7.6640625" style="119" customWidth="1"/>
    <col min="22" max="16384" width="8.88671875" style="119" customWidth="1"/>
  </cols>
  <sheetData>
    <row r="2" spans="1:19" s="112" customFormat="1" ht="19.5" customHeight="1">
      <c r="A2" s="109" t="s">
        <v>208</v>
      </c>
      <c r="C2" s="113"/>
      <c r="D2" s="109"/>
      <c r="K2" s="113" t="s">
        <v>0</v>
      </c>
      <c r="L2" s="113" t="s">
        <v>0</v>
      </c>
      <c r="O2" s="113" t="s">
        <v>0</v>
      </c>
      <c r="Q2" s="113" t="s">
        <v>0</v>
      </c>
      <c r="R2" s="113" t="s">
        <v>0</v>
      </c>
      <c r="S2" s="113" t="s">
        <v>0</v>
      </c>
    </row>
    <row r="3" spans="1:19" s="112" customFormat="1" ht="8.25" customHeight="1">
      <c r="A3" s="113"/>
      <c r="C3" s="113"/>
      <c r="D3" s="114"/>
      <c r="K3" s="113"/>
      <c r="L3" s="113"/>
      <c r="O3" s="113"/>
      <c r="Q3" s="113"/>
      <c r="R3" s="113"/>
      <c r="S3" s="113"/>
    </row>
    <row r="4" spans="1:17" s="112" customFormat="1" ht="19.5" customHeight="1">
      <c r="A4" s="113" t="s">
        <v>11</v>
      </c>
      <c r="E4" s="113" t="s">
        <v>0</v>
      </c>
      <c r="F4" s="113" t="s">
        <v>0</v>
      </c>
      <c r="G4" s="113" t="s">
        <v>0</v>
      </c>
      <c r="Q4" s="113" t="s">
        <v>0</v>
      </c>
    </row>
    <row r="5" spans="1:21" s="112" customFormat="1" ht="19.5" customHeight="1">
      <c r="A5" s="412" t="s">
        <v>129</v>
      </c>
      <c r="B5" s="413" t="s">
        <v>83</v>
      </c>
      <c r="C5" s="410" t="s">
        <v>13</v>
      </c>
      <c r="D5" s="410" t="s">
        <v>22</v>
      </c>
      <c r="E5" s="410"/>
      <c r="F5" s="410"/>
      <c r="G5" s="410" t="s">
        <v>23</v>
      </c>
      <c r="H5" s="410"/>
      <c r="I5" s="410"/>
      <c r="J5" s="410" t="s">
        <v>24</v>
      </c>
      <c r="K5" s="410"/>
      <c r="L5" s="410"/>
      <c r="M5" s="410" t="s">
        <v>12</v>
      </c>
      <c r="N5" s="410"/>
      <c r="O5" s="410"/>
      <c r="P5" s="410" t="s">
        <v>25</v>
      </c>
      <c r="Q5" s="410"/>
      <c r="R5" s="410"/>
      <c r="S5" s="410" t="s">
        <v>383</v>
      </c>
      <c r="T5" s="410"/>
      <c r="U5" s="411"/>
    </row>
    <row r="6" spans="1:21" s="112" customFormat="1" ht="15.75" customHeight="1">
      <c r="A6" s="412"/>
      <c r="B6" s="413"/>
      <c r="C6" s="410"/>
      <c r="D6" s="115" t="s">
        <v>3</v>
      </c>
      <c r="E6" s="115" t="s">
        <v>4</v>
      </c>
      <c r="F6" s="115" t="s">
        <v>5</v>
      </c>
      <c r="G6" s="115" t="s">
        <v>3</v>
      </c>
      <c r="H6" s="115" t="s">
        <v>4</v>
      </c>
      <c r="I6" s="115" t="s">
        <v>5</v>
      </c>
      <c r="J6" s="115" t="s">
        <v>3</v>
      </c>
      <c r="K6" s="115" t="s">
        <v>4</v>
      </c>
      <c r="L6" s="115" t="s">
        <v>5</v>
      </c>
      <c r="M6" s="115" t="s">
        <v>3</v>
      </c>
      <c r="N6" s="115" t="s">
        <v>4</v>
      </c>
      <c r="O6" s="115" t="s">
        <v>5</v>
      </c>
      <c r="P6" s="115" t="s">
        <v>3</v>
      </c>
      <c r="Q6" s="115" t="s">
        <v>4</v>
      </c>
      <c r="R6" s="115" t="s">
        <v>5</v>
      </c>
      <c r="S6" s="115" t="s">
        <v>3</v>
      </c>
      <c r="T6" s="115" t="s">
        <v>384</v>
      </c>
      <c r="U6" s="297" t="s">
        <v>385</v>
      </c>
    </row>
    <row r="7" spans="1:21" s="112" customFormat="1" ht="19.5" customHeight="1">
      <c r="A7" s="116" t="s">
        <v>161</v>
      </c>
      <c r="B7" s="366">
        <v>15</v>
      </c>
      <c r="C7" s="371">
        <v>60</v>
      </c>
      <c r="D7" s="372">
        <v>1616</v>
      </c>
      <c r="E7" s="372">
        <v>823</v>
      </c>
      <c r="F7" s="372">
        <v>793</v>
      </c>
      <c r="G7" s="372">
        <v>91</v>
      </c>
      <c r="H7" s="373">
        <v>3</v>
      </c>
      <c r="I7" s="373">
        <v>88</v>
      </c>
      <c r="J7" s="372">
        <v>43</v>
      </c>
      <c r="K7" s="372">
        <v>7</v>
      </c>
      <c r="L7" s="372">
        <v>36</v>
      </c>
      <c r="M7" s="374" t="s">
        <v>164</v>
      </c>
      <c r="N7" s="374" t="s">
        <v>151</v>
      </c>
      <c r="O7" s="374" t="s">
        <v>151</v>
      </c>
      <c r="P7" s="372">
        <v>998</v>
      </c>
      <c r="Q7" s="372">
        <v>554</v>
      </c>
      <c r="R7" s="372">
        <v>444</v>
      </c>
      <c r="S7" s="372">
        <v>60</v>
      </c>
      <c r="T7" s="375"/>
      <c r="U7" s="124"/>
    </row>
    <row r="8" spans="1:21" s="112" customFormat="1" ht="19.5" customHeight="1">
      <c r="A8" s="116" t="s">
        <v>163</v>
      </c>
      <c r="B8" s="300">
        <v>15</v>
      </c>
      <c r="C8" s="130">
        <v>62</v>
      </c>
      <c r="D8" s="130">
        <v>1664</v>
      </c>
      <c r="E8" s="130">
        <v>862</v>
      </c>
      <c r="F8" s="130">
        <v>802</v>
      </c>
      <c r="G8" s="130">
        <v>104</v>
      </c>
      <c r="H8" s="130">
        <v>3</v>
      </c>
      <c r="I8" s="130">
        <v>101</v>
      </c>
      <c r="J8" s="130">
        <v>37</v>
      </c>
      <c r="K8" s="130">
        <v>8</v>
      </c>
      <c r="L8" s="130">
        <v>29</v>
      </c>
      <c r="M8" s="376">
        <v>666</v>
      </c>
      <c r="N8" s="376">
        <v>341</v>
      </c>
      <c r="O8" s="376">
        <v>325</v>
      </c>
      <c r="P8" s="130">
        <v>909</v>
      </c>
      <c r="Q8" s="130">
        <v>462</v>
      </c>
      <c r="R8" s="130">
        <v>447</v>
      </c>
      <c r="S8" s="130">
        <v>63</v>
      </c>
      <c r="T8" s="124"/>
      <c r="U8" s="124"/>
    </row>
    <row r="9" spans="1:21" s="112" customFormat="1" ht="19.5" customHeight="1">
      <c r="A9" s="116" t="s">
        <v>488</v>
      </c>
      <c r="B9" s="300">
        <v>15</v>
      </c>
      <c r="C9" s="130">
        <v>62</v>
      </c>
      <c r="D9" s="130">
        <v>1635</v>
      </c>
      <c r="E9" s="130">
        <v>918</v>
      </c>
      <c r="F9" s="130">
        <v>717</v>
      </c>
      <c r="G9" s="130">
        <v>99</v>
      </c>
      <c r="H9" s="130">
        <v>4</v>
      </c>
      <c r="I9" s="130">
        <v>95</v>
      </c>
      <c r="J9" s="130">
        <v>37</v>
      </c>
      <c r="K9" s="130">
        <v>8</v>
      </c>
      <c r="L9" s="130">
        <v>29</v>
      </c>
      <c r="M9" s="130">
        <v>765</v>
      </c>
      <c r="N9" s="130">
        <v>399</v>
      </c>
      <c r="O9" s="130">
        <v>366</v>
      </c>
      <c r="P9" s="130">
        <v>1008</v>
      </c>
      <c r="Q9" s="130">
        <v>522</v>
      </c>
      <c r="R9" s="130">
        <v>486</v>
      </c>
      <c r="S9" s="130">
        <v>62</v>
      </c>
      <c r="T9" s="124"/>
      <c r="U9" s="124"/>
    </row>
    <row r="10" spans="1:21" s="112" customFormat="1" ht="19.5" customHeight="1">
      <c r="A10" s="116" t="s">
        <v>286</v>
      </c>
      <c r="B10" s="300">
        <v>15</v>
      </c>
      <c r="C10" s="130">
        <v>58</v>
      </c>
      <c r="D10" s="130">
        <v>1458</v>
      </c>
      <c r="E10" s="130">
        <v>750</v>
      </c>
      <c r="F10" s="130">
        <v>708</v>
      </c>
      <c r="G10" s="130">
        <v>92</v>
      </c>
      <c r="H10" s="130">
        <v>3</v>
      </c>
      <c r="I10" s="130">
        <v>89</v>
      </c>
      <c r="J10" s="130">
        <v>41</v>
      </c>
      <c r="K10" s="130">
        <v>12</v>
      </c>
      <c r="L10" s="130">
        <v>29</v>
      </c>
      <c r="M10" s="130">
        <v>649</v>
      </c>
      <c r="N10" s="130">
        <v>342</v>
      </c>
      <c r="O10" s="130">
        <v>307</v>
      </c>
      <c r="P10" s="130">
        <v>856</v>
      </c>
      <c r="Q10" s="130">
        <v>463</v>
      </c>
      <c r="R10" s="130">
        <v>393</v>
      </c>
      <c r="S10" s="130">
        <v>62</v>
      </c>
      <c r="T10" s="124"/>
      <c r="U10" s="124"/>
    </row>
    <row r="11" spans="1:21" s="112" customFormat="1" ht="19.5" customHeight="1">
      <c r="A11" s="116" t="s">
        <v>341</v>
      </c>
      <c r="B11" s="300">
        <v>15</v>
      </c>
      <c r="C11" s="130">
        <v>60</v>
      </c>
      <c r="D11" s="130">
        <v>1502</v>
      </c>
      <c r="E11" s="130">
        <v>791</v>
      </c>
      <c r="F11" s="130">
        <v>711</v>
      </c>
      <c r="G11" s="130">
        <v>97</v>
      </c>
      <c r="H11" s="130">
        <v>4</v>
      </c>
      <c r="I11" s="130">
        <v>93</v>
      </c>
      <c r="J11" s="130">
        <v>43</v>
      </c>
      <c r="K11" s="130">
        <v>17</v>
      </c>
      <c r="L11" s="130">
        <v>26</v>
      </c>
      <c r="M11" s="130">
        <v>639</v>
      </c>
      <c r="N11" s="130">
        <v>341</v>
      </c>
      <c r="O11" s="130">
        <v>298</v>
      </c>
      <c r="P11" s="130">
        <v>881</v>
      </c>
      <c r="Q11" s="130">
        <v>467</v>
      </c>
      <c r="R11" s="130">
        <v>414</v>
      </c>
      <c r="S11" s="130">
        <v>61</v>
      </c>
      <c r="T11" s="130">
        <v>61</v>
      </c>
      <c r="U11" s="124"/>
    </row>
    <row r="12" spans="1:21" s="112" customFormat="1" ht="19.5" customHeight="1">
      <c r="A12" s="116" t="s">
        <v>386</v>
      </c>
      <c r="B12" s="300">
        <f>SUM(B14:B28)</f>
        <v>15</v>
      </c>
      <c r="C12" s="130">
        <f>SUM(C14:C28)</f>
        <v>60</v>
      </c>
      <c r="D12" s="130">
        <f aca="true" t="shared" si="0" ref="D12:U12">SUM(D14:D28)</f>
        <v>1567</v>
      </c>
      <c r="E12" s="130">
        <f t="shared" si="0"/>
        <v>836</v>
      </c>
      <c r="F12" s="130">
        <f t="shared" si="0"/>
        <v>731</v>
      </c>
      <c r="G12" s="130">
        <f t="shared" si="0"/>
        <v>111</v>
      </c>
      <c r="H12" s="130">
        <f t="shared" si="0"/>
        <v>2</v>
      </c>
      <c r="I12" s="130">
        <f t="shared" si="0"/>
        <v>109</v>
      </c>
      <c r="J12" s="130">
        <f t="shared" si="0"/>
        <v>29</v>
      </c>
      <c r="K12" s="130">
        <f t="shared" si="0"/>
        <v>7</v>
      </c>
      <c r="L12" s="130">
        <f t="shared" si="0"/>
        <v>22</v>
      </c>
      <c r="M12" s="130">
        <f t="shared" si="0"/>
        <v>698</v>
      </c>
      <c r="N12" s="130">
        <f t="shared" si="0"/>
        <v>394</v>
      </c>
      <c r="O12" s="130">
        <f t="shared" si="0"/>
        <v>304</v>
      </c>
      <c r="P12" s="130">
        <f t="shared" si="0"/>
        <v>1022</v>
      </c>
      <c r="Q12" s="130">
        <f t="shared" si="0"/>
        <v>550</v>
      </c>
      <c r="R12" s="130">
        <f t="shared" si="0"/>
        <v>472</v>
      </c>
      <c r="S12" s="130">
        <f t="shared" si="0"/>
        <v>61</v>
      </c>
      <c r="T12" s="130">
        <f t="shared" si="0"/>
        <v>61</v>
      </c>
      <c r="U12" s="130">
        <f t="shared" si="0"/>
        <v>0</v>
      </c>
    </row>
    <row r="13" spans="1:19" s="124" customFormat="1" ht="12.75" customHeight="1">
      <c r="A13" s="237" t="s">
        <v>0</v>
      </c>
      <c r="B13" s="300"/>
      <c r="C13" s="130"/>
      <c r="D13" s="377"/>
      <c r="E13" s="378"/>
      <c r="F13" s="130"/>
      <c r="G13" s="377"/>
      <c r="H13" s="369"/>
      <c r="I13" s="130"/>
      <c r="J13" s="377"/>
      <c r="K13" s="130"/>
      <c r="L13" s="130"/>
      <c r="M13" s="377"/>
      <c r="N13" s="130"/>
      <c r="O13" s="130"/>
      <c r="P13" s="377"/>
      <c r="R13" s="130"/>
      <c r="S13" s="377"/>
    </row>
    <row r="14" spans="1:21" s="112" customFormat="1" ht="26.25" customHeight="1">
      <c r="A14" s="238" t="s">
        <v>199</v>
      </c>
      <c r="B14" s="367">
        <v>1</v>
      </c>
      <c r="C14" s="369">
        <v>0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124">
        <v>58</v>
      </c>
      <c r="Q14" s="124">
        <f>P14-R14</f>
        <v>38</v>
      </c>
      <c r="R14" s="124">
        <v>20</v>
      </c>
      <c r="S14" s="124">
        <v>5</v>
      </c>
      <c r="T14" s="124">
        <v>5</v>
      </c>
      <c r="U14" s="369">
        <v>0</v>
      </c>
    </row>
    <row r="15" spans="1:21" s="112" customFormat="1" ht="26.25" customHeight="1">
      <c r="A15" s="238" t="s">
        <v>197</v>
      </c>
      <c r="B15" s="367">
        <v>1</v>
      </c>
      <c r="C15" s="378">
        <v>6</v>
      </c>
      <c r="D15" s="378">
        <v>191</v>
      </c>
      <c r="E15" s="378">
        <f>D15-F15</f>
        <v>106</v>
      </c>
      <c r="F15" s="378">
        <v>85</v>
      </c>
      <c r="G15" s="369">
        <v>13</v>
      </c>
      <c r="H15" s="369">
        <f>G15-I15</f>
        <v>0</v>
      </c>
      <c r="I15" s="369">
        <v>13</v>
      </c>
      <c r="J15" s="124">
        <v>6</v>
      </c>
      <c r="K15" s="124">
        <f>J15-L15</f>
        <v>3</v>
      </c>
      <c r="L15" s="124">
        <v>3</v>
      </c>
      <c r="M15" s="124">
        <f>N15+O15</f>
        <v>84</v>
      </c>
      <c r="N15" s="124">
        <v>47</v>
      </c>
      <c r="O15" s="124">
        <v>37</v>
      </c>
      <c r="P15" s="124">
        <v>162</v>
      </c>
      <c r="Q15" s="124">
        <f>P15-R15</f>
        <v>96</v>
      </c>
      <c r="R15" s="124">
        <v>66</v>
      </c>
      <c r="S15" s="124">
        <v>6</v>
      </c>
      <c r="T15" s="124">
        <v>6</v>
      </c>
      <c r="U15" s="369">
        <v>0</v>
      </c>
    </row>
    <row r="16" spans="1:21" s="112" customFormat="1" ht="27" customHeight="1">
      <c r="A16" s="238" t="s">
        <v>288</v>
      </c>
      <c r="B16" s="367">
        <v>1</v>
      </c>
      <c r="C16" s="378">
        <v>1</v>
      </c>
      <c r="D16" s="378">
        <v>13</v>
      </c>
      <c r="E16" s="378">
        <f>D16-F16</f>
        <v>5</v>
      </c>
      <c r="F16" s="378">
        <v>8</v>
      </c>
      <c r="G16" s="369">
        <v>2</v>
      </c>
      <c r="H16" s="369">
        <f>G16-I16</f>
        <v>0</v>
      </c>
      <c r="I16" s="369">
        <v>2</v>
      </c>
      <c r="J16" s="369">
        <v>0</v>
      </c>
      <c r="K16" s="124">
        <f aca="true" t="shared" si="1" ref="K16:K28">J16-L16</f>
        <v>0</v>
      </c>
      <c r="L16" s="369">
        <v>0</v>
      </c>
      <c r="M16" s="124">
        <f aca="true" t="shared" si="2" ref="M16:M28">N16+O16</f>
        <v>6</v>
      </c>
      <c r="N16" s="124">
        <v>2</v>
      </c>
      <c r="O16" s="124">
        <v>4</v>
      </c>
      <c r="P16" s="124">
        <v>5</v>
      </c>
      <c r="Q16" s="124">
        <f>P16-R16</f>
        <v>2</v>
      </c>
      <c r="R16" s="124">
        <v>3</v>
      </c>
      <c r="S16" s="369">
        <v>0</v>
      </c>
      <c r="T16" s="369">
        <v>0</v>
      </c>
      <c r="U16" s="369">
        <v>0</v>
      </c>
    </row>
    <row r="17" spans="1:21" s="112" customFormat="1" ht="27" customHeight="1">
      <c r="A17" s="238" t="s">
        <v>287</v>
      </c>
      <c r="B17" s="367">
        <v>1</v>
      </c>
      <c r="C17" s="378">
        <v>2</v>
      </c>
      <c r="D17" s="378">
        <v>39</v>
      </c>
      <c r="E17" s="378">
        <f aca="true" t="shared" si="3" ref="E17:E28">D17-F17</f>
        <v>30</v>
      </c>
      <c r="F17" s="378">
        <v>9</v>
      </c>
      <c r="G17" s="369">
        <v>3</v>
      </c>
      <c r="H17" s="369">
        <f aca="true" t="shared" si="4" ref="H17:H28">G17-I17</f>
        <v>0</v>
      </c>
      <c r="I17" s="369">
        <v>3</v>
      </c>
      <c r="J17" s="369">
        <v>0</v>
      </c>
      <c r="K17" s="124">
        <f t="shared" si="1"/>
        <v>0</v>
      </c>
      <c r="L17" s="369">
        <v>0</v>
      </c>
      <c r="M17" s="124">
        <f t="shared" si="2"/>
        <v>15</v>
      </c>
      <c r="N17" s="124">
        <v>11</v>
      </c>
      <c r="O17" s="124">
        <v>4</v>
      </c>
      <c r="P17" s="124">
        <v>34</v>
      </c>
      <c r="Q17" s="124">
        <f aca="true" t="shared" si="5" ref="Q17:Q28">P17-R17</f>
        <v>21</v>
      </c>
      <c r="R17" s="124">
        <v>13</v>
      </c>
      <c r="S17" s="369">
        <v>0</v>
      </c>
      <c r="T17" s="369">
        <v>0</v>
      </c>
      <c r="U17" s="369">
        <v>0</v>
      </c>
    </row>
    <row r="18" spans="1:21" s="112" customFormat="1" ht="27" customHeight="1">
      <c r="A18" s="238" t="s">
        <v>290</v>
      </c>
      <c r="B18" s="367">
        <v>1</v>
      </c>
      <c r="C18" s="378">
        <v>5</v>
      </c>
      <c r="D18" s="378">
        <v>154</v>
      </c>
      <c r="E18" s="378">
        <f t="shared" si="3"/>
        <v>82</v>
      </c>
      <c r="F18" s="378">
        <v>72</v>
      </c>
      <c r="G18" s="369">
        <v>6</v>
      </c>
      <c r="H18" s="369">
        <f t="shared" si="4"/>
        <v>0</v>
      </c>
      <c r="I18" s="369">
        <v>6</v>
      </c>
      <c r="J18" s="369">
        <v>1</v>
      </c>
      <c r="K18" s="124">
        <f t="shared" si="1"/>
        <v>0</v>
      </c>
      <c r="L18" s="369">
        <v>1</v>
      </c>
      <c r="M18" s="124">
        <f t="shared" si="2"/>
        <v>65</v>
      </c>
      <c r="N18" s="124">
        <v>36</v>
      </c>
      <c r="O18" s="124">
        <v>29</v>
      </c>
      <c r="P18" s="124">
        <v>71</v>
      </c>
      <c r="Q18" s="124">
        <f t="shared" si="5"/>
        <v>25</v>
      </c>
      <c r="R18" s="124">
        <v>46</v>
      </c>
      <c r="S18" s="124">
        <v>5</v>
      </c>
      <c r="T18" s="124">
        <v>5</v>
      </c>
      <c r="U18" s="369">
        <v>0</v>
      </c>
    </row>
    <row r="19" spans="1:21" s="112" customFormat="1" ht="27" customHeight="1">
      <c r="A19" s="238" t="s">
        <v>289</v>
      </c>
      <c r="B19" s="367">
        <v>1</v>
      </c>
      <c r="C19" s="378">
        <v>2</v>
      </c>
      <c r="D19" s="378">
        <v>37</v>
      </c>
      <c r="E19" s="378">
        <f t="shared" si="3"/>
        <v>15</v>
      </c>
      <c r="F19" s="378">
        <v>22</v>
      </c>
      <c r="G19" s="369">
        <v>2</v>
      </c>
      <c r="H19" s="369">
        <f t="shared" si="4"/>
        <v>0</v>
      </c>
      <c r="I19" s="369">
        <v>2</v>
      </c>
      <c r="J19" s="369">
        <v>0</v>
      </c>
      <c r="K19" s="124">
        <f t="shared" si="1"/>
        <v>0</v>
      </c>
      <c r="L19" s="369">
        <v>0</v>
      </c>
      <c r="M19" s="124">
        <f t="shared" si="2"/>
        <v>2</v>
      </c>
      <c r="N19" s="369">
        <v>1</v>
      </c>
      <c r="O19" s="369">
        <v>1</v>
      </c>
      <c r="P19" s="124">
        <v>26</v>
      </c>
      <c r="Q19" s="124">
        <f t="shared" si="5"/>
        <v>14</v>
      </c>
      <c r="R19" s="124">
        <v>12</v>
      </c>
      <c r="S19" s="369">
        <v>0</v>
      </c>
      <c r="T19" s="369">
        <v>0</v>
      </c>
      <c r="U19" s="369">
        <v>0</v>
      </c>
    </row>
    <row r="20" spans="1:21" s="112" customFormat="1" ht="20.25" customHeight="1">
      <c r="A20" s="239" t="s">
        <v>201</v>
      </c>
      <c r="B20" s="367">
        <v>1</v>
      </c>
      <c r="C20" s="378">
        <v>7</v>
      </c>
      <c r="D20" s="378">
        <v>194</v>
      </c>
      <c r="E20" s="378">
        <f t="shared" si="3"/>
        <v>110</v>
      </c>
      <c r="F20" s="378">
        <v>84</v>
      </c>
      <c r="G20" s="369">
        <v>13</v>
      </c>
      <c r="H20" s="369">
        <f t="shared" si="4"/>
        <v>0</v>
      </c>
      <c r="I20" s="369">
        <v>13</v>
      </c>
      <c r="J20" s="124">
        <v>10</v>
      </c>
      <c r="K20" s="124">
        <f t="shared" si="1"/>
        <v>1</v>
      </c>
      <c r="L20" s="124">
        <v>9</v>
      </c>
      <c r="M20" s="124">
        <f t="shared" si="2"/>
        <v>105</v>
      </c>
      <c r="N20" s="124">
        <v>59</v>
      </c>
      <c r="O20" s="124">
        <v>46</v>
      </c>
      <c r="P20" s="124">
        <v>187</v>
      </c>
      <c r="Q20" s="124">
        <f t="shared" si="5"/>
        <v>108</v>
      </c>
      <c r="R20" s="124">
        <v>79</v>
      </c>
      <c r="S20" s="124">
        <v>7</v>
      </c>
      <c r="T20" s="124">
        <v>7</v>
      </c>
      <c r="U20" s="369">
        <v>0</v>
      </c>
    </row>
    <row r="21" spans="1:21" s="112" customFormat="1" ht="26.25" customHeight="1">
      <c r="A21" s="238" t="s">
        <v>203</v>
      </c>
      <c r="B21" s="367">
        <v>1</v>
      </c>
      <c r="C21" s="378">
        <v>3</v>
      </c>
      <c r="D21" s="378">
        <v>48</v>
      </c>
      <c r="E21" s="378">
        <f t="shared" si="3"/>
        <v>22</v>
      </c>
      <c r="F21" s="378">
        <v>26</v>
      </c>
      <c r="G21" s="369">
        <v>5</v>
      </c>
      <c r="H21" s="369">
        <f t="shared" si="4"/>
        <v>0</v>
      </c>
      <c r="I21" s="369">
        <v>5</v>
      </c>
      <c r="J21" s="124">
        <v>0</v>
      </c>
      <c r="K21" s="124">
        <f t="shared" si="1"/>
        <v>0</v>
      </c>
      <c r="L21" s="369">
        <v>0</v>
      </c>
      <c r="M21" s="124">
        <f t="shared" si="2"/>
        <v>24</v>
      </c>
      <c r="N21" s="124">
        <v>13</v>
      </c>
      <c r="O21" s="124">
        <v>11</v>
      </c>
      <c r="P21" s="124">
        <v>31</v>
      </c>
      <c r="Q21" s="124">
        <f t="shared" si="5"/>
        <v>14</v>
      </c>
      <c r="R21" s="124">
        <v>17</v>
      </c>
      <c r="S21" s="124">
        <v>4</v>
      </c>
      <c r="T21" s="124">
        <v>4</v>
      </c>
      <c r="U21" s="369">
        <v>0</v>
      </c>
    </row>
    <row r="22" spans="1:21" s="112" customFormat="1" ht="20.25" customHeight="1">
      <c r="A22" s="239" t="s">
        <v>291</v>
      </c>
      <c r="B22" s="367">
        <v>1</v>
      </c>
      <c r="C22" s="378">
        <v>5</v>
      </c>
      <c r="D22" s="378">
        <v>95</v>
      </c>
      <c r="E22" s="378">
        <f t="shared" si="3"/>
        <v>52</v>
      </c>
      <c r="F22" s="378">
        <v>43</v>
      </c>
      <c r="G22" s="369">
        <v>7</v>
      </c>
      <c r="H22" s="369">
        <f t="shared" si="4"/>
        <v>0</v>
      </c>
      <c r="I22" s="369">
        <v>7</v>
      </c>
      <c r="J22" s="124">
        <v>1</v>
      </c>
      <c r="K22" s="124">
        <f t="shared" si="1"/>
        <v>0</v>
      </c>
      <c r="L22" s="124">
        <v>1</v>
      </c>
      <c r="M22" s="124">
        <f t="shared" si="2"/>
        <v>39</v>
      </c>
      <c r="N22" s="124">
        <v>22</v>
      </c>
      <c r="O22" s="124">
        <v>17</v>
      </c>
      <c r="P22" s="124">
        <v>21</v>
      </c>
      <c r="Q22" s="124">
        <f t="shared" si="5"/>
        <v>11</v>
      </c>
      <c r="R22" s="124">
        <v>10</v>
      </c>
      <c r="S22" s="124">
        <v>5</v>
      </c>
      <c r="T22" s="124">
        <v>5</v>
      </c>
      <c r="U22" s="369">
        <v>0</v>
      </c>
    </row>
    <row r="23" spans="1:21" s="112" customFormat="1" ht="20.25" customHeight="1">
      <c r="A23" s="239" t="s">
        <v>204</v>
      </c>
      <c r="B23" s="367">
        <v>1</v>
      </c>
      <c r="C23" s="378">
        <v>4</v>
      </c>
      <c r="D23" s="378">
        <v>122</v>
      </c>
      <c r="E23" s="378">
        <f t="shared" si="3"/>
        <v>74</v>
      </c>
      <c r="F23" s="378">
        <v>48</v>
      </c>
      <c r="G23" s="369">
        <v>8</v>
      </c>
      <c r="H23" s="369">
        <f t="shared" si="4"/>
        <v>0</v>
      </c>
      <c r="I23" s="369">
        <v>8</v>
      </c>
      <c r="J23" s="124">
        <v>1</v>
      </c>
      <c r="K23" s="124">
        <f t="shared" si="1"/>
        <v>1</v>
      </c>
      <c r="L23" s="369">
        <v>0</v>
      </c>
      <c r="M23" s="124">
        <f t="shared" si="2"/>
        <v>57</v>
      </c>
      <c r="N23" s="124">
        <v>37</v>
      </c>
      <c r="O23" s="124">
        <v>20</v>
      </c>
      <c r="P23" s="124">
        <v>57</v>
      </c>
      <c r="Q23" s="124">
        <f t="shared" si="5"/>
        <v>33</v>
      </c>
      <c r="R23" s="124">
        <v>24</v>
      </c>
      <c r="S23" s="124">
        <v>4</v>
      </c>
      <c r="T23" s="124">
        <v>4</v>
      </c>
      <c r="U23" s="369">
        <v>0</v>
      </c>
    </row>
    <row r="24" spans="1:21" s="112" customFormat="1" ht="20.25" customHeight="1">
      <c r="A24" s="239" t="s">
        <v>202</v>
      </c>
      <c r="B24" s="367">
        <v>1</v>
      </c>
      <c r="C24" s="378">
        <v>3</v>
      </c>
      <c r="D24" s="378">
        <v>36</v>
      </c>
      <c r="E24" s="378">
        <f t="shared" si="3"/>
        <v>11</v>
      </c>
      <c r="F24" s="378">
        <v>25</v>
      </c>
      <c r="G24" s="369">
        <v>4</v>
      </c>
      <c r="H24" s="369">
        <f t="shared" si="4"/>
        <v>0</v>
      </c>
      <c r="I24" s="369">
        <v>4</v>
      </c>
      <c r="J24" s="369">
        <v>0</v>
      </c>
      <c r="K24" s="124">
        <f t="shared" si="1"/>
        <v>0</v>
      </c>
      <c r="L24" s="369">
        <v>0</v>
      </c>
      <c r="M24" s="124">
        <f t="shared" si="2"/>
        <v>18</v>
      </c>
      <c r="N24" s="369">
        <v>4</v>
      </c>
      <c r="O24" s="369">
        <v>14</v>
      </c>
      <c r="P24" s="369">
        <v>27</v>
      </c>
      <c r="Q24" s="124">
        <f t="shared" si="5"/>
        <v>9</v>
      </c>
      <c r="R24" s="369">
        <v>18</v>
      </c>
      <c r="S24" s="124">
        <v>3</v>
      </c>
      <c r="T24" s="124">
        <v>3</v>
      </c>
      <c r="U24" s="369">
        <v>0</v>
      </c>
    </row>
    <row r="25" spans="1:21" s="112" customFormat="1" ht="20.25" customHeight="1">
      <c r="A25" s="239" t="s">
        <v>205</v>
      </c>
      <c r="B25" s="367">
        <v>1</v>
      </c>
      <c r="C25" s="378">
        <v>3</v>
      </c>
      <c r="D25" s="378">
        <v>83</v>
      </c>
      <c r="E25" s="378">
        <f t="shared" si="3"/>
        <v>38</v>
      </c>
      <c r="F25" s="378">
        <v>45</v>
      </c>
      <c r="G25" s="369">
        <v>6</v>
      </c>
      <c r="H25" s="369">
        <f t="shared" si="4"/>
        <v>1</v>
      </c>
      <c r="I25" s="369">
        <v>5</v>
      </c>
      <c r="J25" s="124">
        <v>1</v>
      </c>
      <c r="K25" s="124">
        <f t="shared" si="1"/>
        <v>1</v>
      </c>
      <c r="L25" s="124">
        <v>0</v>
      </c>
      <c r="M25" s="124">
        <f t="shared" si="2"/>
        <v>52</v>
      </c>
      <c r="N25" s="124">
        <v>22</v>
      </c>
      <c r="O25" s="124">
        <v>30</v>
      </c>
      <c r="P25" s="124">
        <v>35</v>
      </c>
      <c r="Q25" s="124">
        <f t="shared" si="5"/>
        <v>12</v>
      </c>
      <c r="R25" s="124">
        <v>23</v>
      </c>
      <c r="S25" s="124">
        <v>3</v>
      </c>
      <c r="T25" s="124">
        <v>3</v>
      </c>
      <c r="U25" s="369">
        <v>0</v>
      </c>
    </row>
    <row r="26" spans="1:21" s="112" customFormat="1" ht="20.25" customHeight="1">
      <c r="A26" s="239" t="s">
        <v>206</v>
      </c>
      <c r="B26" s="367">
        <v>1</v>
      </c>
      <c r="C26" s="378">
        <v>7</v>
      </c>
      <c r="D26" s="378">
        <v>211</v>
      </c>
      <c r="E26" s="378">
        <f t="shared" si="3"/>
        <v>116</v>
      </c>
      <c r="F26" s="378">
        <v>95</v>
      </c>
      <c r="G26" s="369">
        <v>15</v>
      </c>
      <c r="H26" s="369">
        <f t="shared" si="4"/>
        <v>0</v>
      </c>
      <c r="I26" s="369">
        <v>15</v>
      </c>
      <c r="J26" s="124">
        <v>2</v>
      </c>
      <c r="K26" s="124">
        <f t="shared" si="1"/>
        <v>1</v>
      </c>
      <c r="L26" s="124">
        <v>1</v>
      </c>
      <c r="M26" s="124">
        <f t="shared" si="2"/>
        <v>97</v>
      </c>
      <c r="N26" s="124">
        <v>59</v>
      </c>
      <c r="O26" s="124">
        <v>38</v>
      </c>
      <c r="P26" s="124">
        <v>100</v>
      </c>
      <c r="Q26" s="124">
        <f t="shared" si="5"/>
        <v>52</v>
      </c>
      <c r="R26" s="124">
        <v>48</v>
      </c>
      <c r="S26" s="124">
        <v>7</v>
      </c>
      <c r="T26" s="124">
        <v>7</v>
      </c>
      <c r="U26" s="369">
        <v>0</v>
      </c>
    </row>
    <row r="27" spans="1:21" s="112" customFormat="1" ht="20.25" customHeight="1">
      <c r="A27" s="239" t="s">
        <v>200</v>
      </c>
      <c r="B27" s="367">
        <v>1</v>
      </c>
      <c r="C27" s="378">
        <v>6</v>
      </c>
      <c r="D27" s="378">
        <v>200</v>
      </c>
      <c r="E27" s="378">
        <f t="shared" si="3"/>
        <v>101</v>
      </c>
      <c r="F27" s="378">
        <v>99</v>
      </c>
      <c r="G27" s="369">
        <v>20</v>
      </c>
      <c r="H27" s="369">
        <f t="shared" si="4"/>
        <v>0</v>
      </c>
      <c r="I27" s="369">
        <v>20</v>
      </c>
      <c r="J27" s="124">
        <v>2</v>
      </c>
      <c r="K27" s="124">
        <f t="shared" si="1"/>
        <v>0</v>
      </c>
      <c r="L27" s="124">
        <v>2</v>
      </c>
      <c r="M27" s="124">
        <f t="shared" si="2"/>
        <v>58</v>
      </c>
      <c r="N27" s="124">
        <v>39</v>
      </c>
      <c r="O27" s="124">
        <v>19</v>
      </c>
      <c r="P27" s="124">
        <v>62</v>
      </c>
      <c r="Q27" s="124">
        <f t="shared" si="5"/>
        <v>42</v>
      </c>
      <c r="R27" s="124">
        <v>20</v>
      </c>
      <c r="S27" s="124">
        <v>6</v>
      </c>
      <c r="T27" s="124">
        <v>6</v>
      </c>
      <c r="U27" s="369">
        <v>0</v>
      </c>
    </row>
    <row r="28" spans="1:21" s="112" customFormat="1" ht="20.25" customHeight="1">
      <c r="A28" s="287" t="s">
        <v>198</v>
      </c>
      <c r="B28" s="368">
        <v>1</v>
      </c>
      <c r="C28" s="379">
        <v>6</v>
      </c>
      <c r="D28" s="379">
        <v>144</v>
      </c>
      <c r="E28" s="379">
        <f t="shared" si="3"/>
        <v>74</v>
      </c>
      <c r="F28" s="379">
        <v>70</v>
      </c>
      <c r="G28" s="370">
        <v>7</v>
      </c>
      <c r="H28" s="370">
        <f t="shared" si="4"/>
        <v>1</v>
      </c>
      <c r="I28" s="370">
        <v>6</v>
      </c>
      <c r="J28" s="380">
        <v>5</v>
      </c>
      <c r="K28" s="380">
        <f t="shared" si="1"/>
        <v>0</v>
      </c>
      <c r="L28" s="380">
        <v>5</v>
      </c>
      <c r="M28" s="380">
        <f t="shared" si="2"/>
        <v>76</v>
      </c>
      <c r="N28" s="380">
        <v>42</v>
      </c>
      <c r="O28" s="380">
        <v>34</v>
      </c>
      <c r="P28" s="380">
        <v>146</v>
      </c>
      <c r="Q28" s="380">
        <f t="shared" si="5"/>
        <v>73</v>
      </c>
      <c r="R28" s="380">
        <v>73</v>
      </c>
      <c r="S28" s="380">
        <v>6</v>
      </c>
      <c r="T28" s="380">
        <v>6</v>
      </c>
      <c r="U28" s="370">
        <v>0</v>
      </c>
    </row>
    <row r="29" spans="1:19" s="180" customFormat="1" ht="18" customHeight="1">
      <c r="A29" s="232" t="s">
        <v>149</v>
      </c>
      <c r="G29" s="120"/>
      <c r="H29" s="121"/>
      <c r="J29" s="120"/>
      <c r="K29" s="122"/>
      <c r="M29" s="120"/>
      <c r="N29" s="122"/>
      <c r="P29" s="120"/>
      <c r="Q29" s="122"/>
      <c r="S29" s="120"/>
    </row>
    <row r="30" ht="14.25" customHeight="1">
      <c r="A30" s="118"/>
    </row>
  </sheetData>
  <sheetProtection/>
  <mergeCells count="9">
    <mergeCell ref="P5:R5"/>
    <mergeCell ref="M5:O5"/>
    <mergeCell ref="S5:U5"/>
    <mergeCell ref="D5:F5"/>
    <mergeCell ref="G5:I5"/>
    <mergeCell ref="A5:A6"/>
    <mergeCell ref="B5:B6"/>
    <mergeCell ref="C5:C6"/>
    <mergeCell ref="J5:L5"/>
  </mergeCells>
  <printOptions horizontalCentered="1"/>
  <pageMargins left="0.11811023622047245" right="0.11811023622047245" top="0.54" bottom="0.33" header="0.5118110236220472" footer="0.3"/>
  <pageSetup horizontalDpi="300" verticalDpi="300" orientation="landscape" pageOrder="overThenDown" paperSize="9" scale="90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X2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4.4453125" style="119" customWidth="1"/>
    <col min="2" max="2" width="6.77734375" style="119" customWidth="1"/>
    <col min="3" max="3" width="6.21484375" style="119" customWidth="1"/>
    <col min="4" max="4" width="7.77734375" style="119" customWidth="1"/>
    <col min="5" max="7" width="8.88671875" style="119" customWidth="1"/>
    <col min="8" max="10" width="7.77734375" style="119" customWidth="1"/>
    <col min="11" max="13" width="6.77734375" style="119" customWidth="1"/>
    <col min="14" max="15" width="8.88671875" style="119" customWidth="1"/>
    <col min="16" max="16" width="7.77734375" style="119" customWidth="1"/>
    <col min="17" max="17" width="6.6640625" style="119" customWidth="1"/>
    <col min="18" max="18" width="7.5546875" style="119" customWidth="1"/>
    <col min="19" max="16384" width="8.88671875" style="119" customWidth="1"/>
  </cols>
  <sheetData>
    <row r="2" spans="1:50" ht="18.75">
      <c r="A2" s="109" t="s">
        <v>209</v>
      </c>
      <c r="B2" s="112"/>
      <c r="C2" s="113"/>
      <c r="D2" s="114"/>
      <c r="E2" s="123"/>
      <c r="F2" s="112"/>
      <c r="G2" s="112"/>
      <c r="H2" s="112"/>
      <c r="I2" s="112"/>
      <c r="J2" s="112"/>
      <c r="K2" s="112"/>
      <c r="L2" s="113" t="s">
        <v>0</v>
      </c>
      <c r="M2" s="112"/>
      <c r="N2" s="112"/>
      <c r="O2" s="113" t="s">
        <v>0</v>
      </c>
      <c r="P2" s="112"/>
      <c r="Q2" s="113" t="s">
        <v>0</v>
      </c>
      <c r="R2" s="113" t="s">
        <v>0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</row>
    <row r="3" spans="1:50" ht="13.5">
      <c r="A3" s="113"/>
      <c r="B3" s="112"/>
      <c r="C3" s="113"/>
      <c r="D3" s="114"/>
      <c r="E3" s="114"/>
      <c r="F3" s="112"/>
      <c r="G3" s="112"/>
      <c r="H3" s="112"/>
      <c r="I3" s="112"/>
      <c r="J3" s="112"/>
      <c r="K3" s="112"/>
      <c r="L3" s="113"/>
      <c r="M3" s="112"/>
      <c r="N3" s="112"/>
      <c r="O3" s="113"/>
      <c r="P3" s="112"/>
      <c r="Q3" s="113"/>
      <c r="R3" s="113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</row>
    <row r="4" spans="1:50" ht="27" customHeight="1">
      <c r="A4" s="113" t="s">
        <v>110</v>
      </c>
      <c r="B4" s="112"/>
      <c r="C4" s="112"/>
      <c r="D4" s="112"/>
      <c r="E4" s="113" t="s">
        <v>0</v>
      </c>
      <c r="F4" s="113" t="s">
        <v>0</v>
      </c>
      <c r="G4" s="113" t="s">
        <v>0</v>
      </c>
      <c r="H4" s="112"/>
      <c r="I4" s="112"/>
      <c r="J4" s="112"/>
      <c r="K4" s="112"/>
      <c r="L4" s="112"/>
      <c r="M4" s="112"/>
      <c r="N4" s="112"/>
      <c r="O4" s="113" t="s">
        <v>0</v>
      </c>
      <c r="P4" s="112"/>
      <c r="Q4" s="113" t="s">
        <v>0</v>
      </c>
      <c r="R4" s="113" t="s">
        <v>0</v>
      </c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</row>
    <row r="5" spans="1:50" ht="27" customHeight="1">
      <c r="A5" s="412" t="s">
        <v>133</v>
      </c>
      <c r="B5" s="410" t="s">
        <v>207</v>
      </c>
      <c r="C5" s="410"/>
      <c r="D5" s="410" t="s">
        <v>13</v>
      </c>
      <c r="E5" s="410" t="s">
        <v>490</v>
      </c>
      <c r="F5" s="410"/>
      <c r="G5" s="410"/>
      <c r="H5" s="410" t="s">
        <v>491</v>
      </c>
      <c r="I5" s="410"/>
      <c r="J5" s="410"/>
      <c r="K5" s="410" t="s">
        <v>502</v>
      </c>
      <c r="L5" s="410"/>
      <c r="M5" s="410"/>
      <c r="N5" s="410" t="s">
        <v>503</v>
      </c>
      <c r="O5" s="410"/>
      <c r="P5" s="410" t="s">
        <v>17</v>
      </c>
      <c r="Q5" s="412" t="s">
        <v>504</v>
      </c>
      <c r="R5" s="414" t="s">
        <v>497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</row>
    <row r="6" spans="1:50" ht="27" customHeight="1">
      <c r="A6" s="412"/>
      <c r="B6" s="115" t="s">
        <v>18</v>
      </c>
      <c r="C6" s="115" t="s">
        <v>19</v>
      </c>
      <c r="D6" s="410"/>
      <c r="E6" s="115" t="s">
        <v>3</v>
      </c>
      <c r="F6" s="115" t="s">
        <v>4</v>
      </c>
      <c r="G6" s="115" t="s">
        <v>5</v>
      </c>
      <c r="H6" s="115" t="s">
        <v>3</v>
      </c>
      <c r="I6" s="115" t="s">
        <v>4</v>
      </c>
      <c r="J6" s="115" t="s">
        <v>5</v>
      </c>
      <c r="K6" s="115" t="s">
        <v>3</v>
      </c>
      <c r="L6" s="115" t="s">
        <v>4</v>
      </c>
      <c r="M6" s="115" t="s">
        <v>5</v>
      </c>
      <c r="N6" s="115" t="s">
        <v>20</v>
      </c>
      <c r="O6" s="115" t="s">
        <v>21</v>
      </c>
      <c r="P6" s="410"/>
      <c r="Q6" s="412"/>
      <c r="R6" s="415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</row>
    <row r="7" spans="1:50" ht="19.5" customHeight="1">
      <c r="A7" s="116" t="s">
        <v>161</v>
      </c>
      <c r="B7" s="300">
        <v>11</v>
      </c>
      <c r="C7" s="372">
        <v>0</v>
      </c>
      <c r="D7" s="372">
        <v>315</v>
      </c>
      <c r="E7" s="372">
        <v>9722</v>
      </c>
      <c r="F7" s="372">
        <v>5147</v>
      </c>
      <c r="G7" s="372">
        <v>4575</v>
      </c>
      <c r="H7" s="372">
        <v>409</v>
      </c>
      <c r="I7" s="372">
        <v>56</v>
      </c>
      <c r="J7" s="372">
        <v>353</v>
      </c>
      <c r="K7" s="372">
        <v>51</v>
      </c>
      <c r="L7" s="372">
        <v>15</v>
      </c>
      <c r="M7" s="372">
        <v>36</v>
      </c>
      <c r="N7" s="372">
        <v>1870</v>
      </c>
      <c r="O7" s="372">
        <v>1869</v>
      </c>
      <c r="P7" s="372">
        <v>157</v>
      </c>
      <c r="Q7" s="372">
        <v>81</v>
      </c>
      <c r="R7" s="130">
        <v>315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</row>
    <row r="8" spans="1:50" ht="19.5" customHeight="1">
      <c r="A8" s="116" t="s">
        <v>505</v>
      </c>
      <c r="B8" s="300">
        <v>11</v>
      </c>
      <c r="C8" s="130">
        <v>0</v>
      </c>
      <c r="D8" s="130">
        <v>300</v>
      </c>
      <c r="E8" s="130">
        <v>8981</v>
      </c>
      <c r="F8" s="130">
        <v>4736</v>
      </c>
      <c r="G8" s="130">
        <v>4245</v>
      </c>
      <c r="H8" s="130">
        <v>426</v>
      </c>
      <c r="I8" s="130">
        <v>54</v>
      </c>
      <c r="J8" s="130">
        <v>372</v>
      </c>
      <c r="K8" s="130">
        <v>47</v>
      </c>
      <c r="L8" s="130">
        <v>16</v>
      </c>
      <c r="M8" s="130">
        <v>31</v>
      </c>
      <c r="N8" s="130">
        <v>1838</v>
      </c>
      <c r="O8" s="130">
        <v>1838</v>
      </c>
      <c r="P8" s="130">
        <v>157</v>
      </c>
      <c r="Q8" s="130">
        <v>88</v>
      </c>
      <c r="R8" s="130">
        <v>300</v>
      </c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</row>
    <row r="9" spans="1:50" ht="19.5" customHeight="1">
      <c r="A9" s="116" t="s">
        <v>506</v>
      </c>
      <c r="B9" s="300">
        <v>11</v>
      </c>
      <c r="C9" s="130">
        <v>0</v>
      </c>
      <c r="D9" s="130">
        <v>290</v>
      </c>
      <c r="E9" s="130">
        <v>8191</v>
      </c>
      <c r="F9" s="130">
        <v>4272</v>
      </c>
      <c r="G9" s="130">
        <v>3919</v>
      </c>
      <c r="H9" s="130">
        <v>415</v>
      </c>
      <c r="I9" s="130">
        <v>54</v>
      </c>
      <c r="J9" s="130">
        <v>361</v>
      </c>
      <c r="K9" s="130">
        <v>50</v>
      </c>
      <c r="L9" s="130">
        <v>15</v>
      </c>
      <c r="M9" s="130">
        <v>35</v>
      </c>
      <c r="N9" s="130">
        <v>1724</v>
      </c>
      <c r="O9" s="130">
        <v>1724</v>
      </c>
      <c r="P9" s="130">
        <v>164</v>
      </c>
      <c r="Q9" s="130">
        <v>87</v>
      </c>
      <c r="R9" s="130">
        <v>290</v>
      </c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</row>
    <row r="10" spans="1:50" ht="19.5" customHeight="1">
      <c r="A10" s="116" t="s">
        <v>286</v>
      </c>
      <c r="B10" s="300">
        <v>11</v>
      </c>
      <c r="C10" s="130">
        <v>0</v>
      </c>
      <c r="D10" s="130">
        <v>281</v>
      </c>
      <c r="E10" s="130">
        <v>7630</v>
      </c>
      <c r="F10" s="130">
        <v>3965</v>
      </c>
      <c r="G10" s="130">
        <v>3665</v>
      </c>
      <c r="H10" s="130">
        <v>406</v>
      </c>
      <c r="I10" s="130">
        <v>55</v>
      </c>
      <c r="J10" s="130">
        <v>351</v>
      </c>
      <c r="K10" s="130">
        <v>50</v>
      </c>
      <c r="L10" s="130">
        <v>15</v>
      </c>
      <c r="M10" s="130">
        <v>35</v>
      </c>
      <c r="N10" s="130">
        <v>1547</v>
      </c>
      <c r="O10" s="130">
        <v>1547</v>
      </c>
      <c r="P10" s="130">
        <v>167</v>
      </c>
      <c r="Q10" s="130">
        <v>88</v>
      </c>
      <c r="R10" s="130">
        <v>283</v>
      </c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</row>
    <row r="11" spans="1:50" ht="19.5" customHeight="1">
      <c r="A11" s="116" t="s">
        <v>507</v>
      </c>
      <c r="B11" s="300">
        <v>11</v>
      </c>
      <c r="C11" s="130">
        <v>0</v>
      </c>
      <c r="D11" s="130">
        <v>278</v>
      </c>
      <c r="E11" s="130">
        <v>6987</v>
      </c>
      <c r="F11" s="130">
        <v>3634</v>
      </c>
      <c r="G11" s="130">
        <v>3353</v>
      </c>
      <c r="H11" s="130">
        <v>430</v>
      </c>
      <c r="I11" s="130">
        <v>58</v>
      </c>
      <c r="J11" s="130">
        <v>372</v>
      </c>
      <c r="K11" s="130">
        <v>48</v>
      </c>
      <c r="L11" s="130">
        <v>15</v>
      </c>
      <c r="M11" s="130">
        <v>33</v>
      </c>
      <c r="N11" s="130">
        <v>1448</v>
      </c>
      <c r="O11" s="130">
        <v>1448</v>
      </c>
      <c r="P11" s="130">
        <v>167</v>
      </c>
      <c r="Q11" s="130">
        <v>92</v>
      </c>
      <c r="R11" s="130">
        <v>279</v>
      </c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</row>
    <row r="12" spans="1:50" ht="19.5" customHeight="1">
      <c r="A12" s="116" t="s">
        <v>508</v>
      </c>
      <c r="B12" s="300">
        <f>SUM(B14:B24)</f>
        <v>11</v>
      </c>
      <c r="C12" s="130">
        <f>SUM(C14:C24)</f>
        <v>0</v>
      </c>
      <c r="D12" s="130">
        <f>SUM(D14:D24)</f>
        <v>277</v>
      </c>
      <c r="E12" s="130">
        <f>SUM(E14:E24)</f>
        <v>6422</v>
      </c>
      <c r="F12" s="130">
        <f aca="true" t="shared" si="0" ref="F12:R12">SUM(F14:F24)</f>
        <v>3356</v>
      </c>
      <c r="G12" s="130">
        <f t="shared" si="0"/>
        <v>3066</v>
      </c>
      <c r="H12" s="130">
        <f t="shared" si="0"/>
        <v>425</v>
      </c>
      <c r="I12" s="130">
        <f t="shared" si="0"/>
        <v>58</v>
      </c>
      <c r="J12" s="130">
        <f t="shared" si="0"/>
        <v>367</v>
      </c>
      <c r="K12" s="130">
        <f t="shared" si="0"/>
        <v>53</v>
      </c>
      <c r="L12" s="130">
        <f t="shared" si="0"/>
        <v>13</v>
      </c>
      <c r="M12" s="130">
        <f t="shared" si="0"/>
        <v>40</v>
      </c>
      <c r="N12" s="130">
        <f t="shared" si="0"/>
        <v>1402</v>
      </c>
      <c r="O12" s="130">
        <f t="shared" si="0"/>
        <v>1402</v>
      </c>
      <c r="P12" s="130">
        <f t="shared" si="0"/>
        <v>168</v>
      </c>
      <c r="Q12" s="130">
        <f t="shared" si="0"/>
        <v>92</v>
      </c>
      <c r="R12" s="130">
        <f t="shared" si="0"/>
        <v>276</v>
      </c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</row>
    <row r="13" spans="1:50" s="180" customFormat="1" ht="12.75" customHeight="1">
      <c r="A13" s="237" t="s">
        <v>0</v>
      </c>
      <c r="B13" s="30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</row>
    <row r="14" spans="1:50" ht="19.5" customHeight="1">
      <c r="A14" s="385" t="s">
        <v>293</v>
      </c>
      <c r="B14" s="382">
        <v>1</v>
      </c>
      <c r="C14" s="130"/>
      <c r="D14" s="386">
        <v>13</v>
      </c>
      <c r="E14" s="386">
        <v>268</v>
      </c>
      <c r="F14" s="386">
        <f>E14-G14</f>
        <v>143</v>
      </c>
      <c r="G14" s="386">
        <v>125</v>
      </c>
      <c r="H14" s="386">
        <v>18</v>
      </c>
      <c r="I14" s="386">
        <f>H14-J14</f>
        <v>4</v>
      </c>
      <c r="J14" s="386">
        <v>14</v>
      </c>
      <c r="K14" s="386">
        <v>5</v>
      </c>
      <c r="L14" s="386">
        <f>K14-M14</f>
        <v>1</v>
      </c>
      <c r="M14" s="386">
        <v>4</v>
      </c>
      <c r="N14" s="386">
        <v>52</v>
      </c>
      <c r="O14" s="386">
        <v>52</v>
      </c>
      <c r="P14" s="386">
        <v>17</v>
      </c>
      <c r="Q14" s="386">
        <v>4</v>
      </c>
      <c r="R14" s="386">
        <v>13</v>
      </c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</row>
    <row r="15" spans="1:50" ht="19.5" customHeight="1">
      <c r="A15" s="385" t="s">
        <v>302</v>
      </c>
      <c r="B15" s="382">
        <v>1</v>
      </c>
      <c r="C15" s="130"/>
      <c r="D15" s="386">
        <v>13</v>
      </c>
      <c r="E15" s="386">
        <v>235</v>
      </c>
      <c r="F15" s="386">
        <f aca="true" t="shared" si="1" ref="F15:F24">E15-G15</f>
        <v>127</v>
      </c>
      <c r="G15" s="386">
        <v>108</v>
      </c>
      <c r="H15" s="386">
        <v>21</v>
      </c>
      <c r="I15" s="386">
        <f aca="true" t="shared" si="2" ref="I15:I24">H15-J15</f>
        <v>4</v>
      </c>
      <c r="J15" s="386">
        <v>17</v>
      </c>
      <c r="K15" s="386">
        <v>5</v>
      </c>
      <c r="L15" s="386">
        <f aca="true" t="shared" si="3" ref="L15:L24">K15-M15</f>
        <v>1</v>
      </c>
      <c r="M15" s="386">
        <v>4</v>
      </c>
      <c r="N15" s="386">
        <v>50</v>
      </c>
      <c r="O15" s="386">
        <v>50</v>
      </c>
      <c r="P15" s="386">
        <v>11</v>
      </c>
      <c r="Q15" s="386">
        <v>4</v>
      </c>
      <c r="R15" s="386">
        <v>13</v>
      </c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</row>
    <row r="16" spans="1:50" ht="19.5" customHeight="1">
      <c r="A16" s="385" t="s">
        <v>303</v>
      </c>
      <c r="B16" s="382">
        <v>1</v>
      </c>
      <c r="C16" s="130"/>
      <c r="D16" s="386">
        <v>33</v>
      </c>
      <c r="E16" s="386">
        <v>781</v>
      </c>
      <c r="F16" s="386">
        <f t="shared" si="1"/>
        <v>416</v>
      </c>
      <c r="G16" s="386">
        <v>365</v>
      </c>
      <c r="H16" s="386">
        <v>49</v>
      </c>
      <c r="I16" s="386">
        <f t="shared" si="2"/>
        <v>6</v>
      </c>
      <c r="J16" s="386">
        <v>43</v>
      </c>
      <c r="K16" s="386">
        <v>4</v>
      </c>
      <c r="L16" s="386">
        <f t="shared" si="3"/>
        <v>1</v>
      </c>
      <c r="M16" s="386">
        <v>3</v>
      </c>
      <c r="N16" s="386">
        <v>190</v>
      </c>
      <c r="O16" s="386">
        <v>190</v>
      </c>
      <c r="P16" s="386">
        <v>15</v>
      </c>
      <c r="Q16" s="386">
        <v>7</v>
      </c>
      <c r="R16" s="386">
        <v>33</v>
      </c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</row>
    <row r="17" spans="1:50" ht="19.5" customHeight="1">
      <c r="A17" s="385" t="s">
        <v>304</v>
      </c>
      <c r="B17" s="382">
        <v>1</v>
      </c>
      <c r="C17" s="130"/>
      <c r="D17" s="386">
        <v>14</v>
      </c>
      <c r="E17" s="386">
        <v>314</v>
      </c>
      <c r="F17" s="386">
        <f t="shared" si="1"/>
        <v>173</v>
      </c>
      <c r="G17" s="386">
        <v>141</v>
      </c>
      <c r="H17" s="386">
        <v>25</v>
      </c>
      <c r="I17" s="386">
        <f t="shared" si="2"/>
        <v>6</v>
      </c>
      <c r="J17" s="386">
        <v>19</v>
      </c>
      <c r="K17" s="386">
        <v>4</v>
      </c>
      <c r="L17" s="386">
        <f t="shared" si="3"/>
        <v>2</v>
      </c>
      <c r="M17" s="386">
        <v>2</v>
      </c>
      <c r="N17" s="386">
        <v>59</v>
      </c>
      <c r="O17" s="386">
        <v>59</v>
      </c>
      <c r="P17" s="386">
        <v>8</v>
      </c>
      <c r="Q17" s="386">
        <v>4</v>
      </c>
      <c r="R17" s="386">
        <v>14</v>
      </c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</row>
    <row r="18" spans="1:50" ht="19.5" customHeight="1">
      <c r="A18" s="385" t="s">
        <v>305</v>
      </c>
      <c r="B18" s="382">
        <v>1</v>
      </c>
      <c r="C18" s="130"/>
      <c r="D18" s="386">
        <v>22</v>
      </c>
      <c r="E18" s="386">
        <v>514</v>
      </c>
      <c r="F18" s="386">
        <f t="shared" si="1"/>
        <v>269</v>
      </c>
      <c r="G18" s="386">
        <v>245</v>
      </c>
      <c r="H18" s="386">
        <v>36</v>
      </c>
      <c r="I18" s="386">
        <f t="shared" si="2"/>
        <v>5</v>
      </c>
      <c r="J18" s="386">
        <v>31</v>
      </c>
      <c r="K18" s="386">
        <v>4</v>
      </c>
      <c r="L18" s="386">
        <f t="shared" si="3"/>
        <v>1</v>
      </c>
      <c r="M18" s="386">
        <v>3</v>
      </c>
      <c r="N18" s="386">
        <v>124</v>
      </c>
      <c r="O18" s="386">
        <v>124</v>
      </c>
      <c r="P18" s="386">
        <v>18</v>
      </c>
      <c r="Q18" s="386">
        <v>8</v>
      </c>
      <c r="R18" s="386">
        <v>22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</row>
    <row r="19" spans="1:50" ht="19.5" customHeight="1">
      <c r="A19" s="385" t="s">
        <v>306</v>
      </c>
      <c r="B19" s="382">
        <v>1</v>
      </c>
      <c r="C19" s="130"/>
      <c r="D19" s="386">
        <v>39</v>
      </c>
      <c r="E19" s="386">
        <v>952</v>
      </c>
      <c r="F19" s="386">
        <f t="shared" si="1"/>
        <v>477</v>
      </c>
      <c r="G19" s="386">
        <v>475</v>
      </c>
      <c r="H19" s="386">
        <v>54</v>
      </c>
      <c r="I19" s="386">
        <f t="shared" si="2"/>
        <v>7</v>
      </c>
      <c r="J19" s="386">
        <v>47</v>
      </c>
      <c r="K19" s="386">
        <v>5</v>
      </c>
      <c r="L19" s="386">
        <f t="shared" si="3"/>
        <v>2</v>
      </c>
      <c r="M19" s="386">
        <v>3</v>
      </c>
      <c r="N19" s="386">
        <v>188</v>
      </c>
      <c r="O19" s="386">
        <v>188</v>
      </c>
      <c r="P19" s="386">
        <v>17</v>
      </c>
      <c r="Q19" s="386">
        <v>9</v>
      </c>
      <c r="R19" s="386">
        <v>38</v>
      </c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</row>
    <row r="20" spans="1:50" ht="19.5" customHeight="1">
      <c r="A20" s="385" t="s">
        <v>307</v>
      </c>
      <c r="B20" s="382">
        <v>1</v>
      </c>
      <c r="C20" s="130"/>
      <c r="D20" s="386">
        <v>36</v>
      </c>
      <c r="E20" s="386">
        <v>837</v>
      </c>
      <c r="F20" s="386">
        <f t="shared" si="1"/>
        <v>442</v>
      </c>
      <c r="G20" s="386">
        <v>395</v>
      </c>
      <c r="H20" s="386">
        <v>47</v>
      </c>
      <c r="I20" s="386">
        <f t="shared" si="2"/>
        <v>6</v>
      </c>
      <c r="J20" s="386">
        <v>41</v>
      </c>
      <c r="K20" s="386">
        <v>6</v>
      </c>
      <c r="L20" s="386">
        <f t="shared" si="3"/>
        <v>1</v>
      </c>
      <c r="M20" s="386">
        <v>5</v>
      </c>
      <c r="N20" s="386">
        <v>179</v>
      </c>
      <c r="O20" s="386">
        <v>179</v>
      </c>
      <c r="P20" s="386">
        <v>15</v>
      </c>
      <c r="Q20" s="386">
        <v>14</v>
      </c>
      <c r="R20" s="386">
        <v>36</v>
      </c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</row>
    <row r="21" spans="1:50" ht="19.5" customHeight="1">
      <c r="A21" s="385" t="s">
        <v>308</v>
      </c>
      <c r="B21" s="382">
        <v>1</v>
      </c>
      <c r="C21" s="130"/>
      <c r="D21" s="386">
        <v>34</v>
      </c>
      <c r="E21" s="386">
        <v>872</v>
      </c>
      <c r="F21" s="386">
        <f t="shared" si="1"/>
        <v>450</v>
      </c>
      <c r="G21" s="386">
        <v>422</v>
      </c>
      <c r="H21" s="386">
        <v>48</v>
      </c>
      <c r="I21" s="386">
        <f t="shared" si="2"/>
        <v>7</v>
      </c>
      <c r="J21" s="386">
        <v>41</v>
      </c>
      <c r="K21" s="386">
        <v>4</v>
      </c>
      <c r="L21" s="386">
        <f t="shared" si="3"/>
        <v>0</v>
      </c>
      <c r="M21" s="386">
        <v>4</v>
      </c>
      <c r="N21" s="386">
        <v>177</v>
      </c>
      <c r="O21" s="386">
        <v>177</v>
      </c>
      <c r="P21" s="386">
        <v>20</v>
      </c>
      <c r="Q21" s="386">
        <v>13</v>
      </c>
      <c r="R21" s="386">
        <v>34</v>
      </c>
      <c r="S21" s="124"/>
      <c r="T21" s="124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</row>
    <row r="22" spans="1:18" ht="19.5" customHeight="1">
      <c r="A22" s="385" t="s">
        <v>309</v>
      </c>
      <c r="B22" s="382">
        <v>1</v>
      </c>
      <c r="C22" s="130"/>
      <c r="D22" s="387">
        <v>25</v>
      </c>
      <c r="E22" s="386">
        <v>534</v>
      </c>
      <c r="F22" s="386">
        <f t="shared" si="1"/>
        <v>291</v>
      </c>
      <c r="G22" s="387">
        <v>243</v>
      </c>
      <c r="H22" s="386">
        <v>44</v>
      </c>
      <c r="I22" s="386">
        <f t="shared" si="2"/>
        <v>3</v>
      </c>
      <c r="J22" s="387">
        <v>41</v>
      </c>
      <c r="K22" s="386">
        <v>5</v>
      </c>
      <c r="L22" s="386">
        <f t="shared" si="3"/>
        <v>1</v>
      </c>
      <c r="M22" s="387">
        <v>4</v>
      </c>
      <c r="N22" s="386">
        <v>118</v>
      </c>
      <c r="O22" s="386">
        <v>118</v>
      </c>
      <c r="P22" s="386">
        <v>15</v>
      </c>
      <c r="Q22" s="386">
        <v>9</v>
      </c>
      <c r="R22" s="386">
        <v>24</v>
      </c>
    </row>
    <row r="23" spans="1:18" ht="19.5" customHeight="1">
      <c r="A23" s="385" t="s">
        <v>310</v>
      </c>
      <c r="B23" s="382">
        <v>1</v>
      </c>
      <c r="C23" s="130"/>
      <c r="D23" s="386">
        <v>26</v>
      </c>
      <c r="E23" s="386">
        <v>584</v>
      </c>
      <c r="F23" s="386">
        <f t="shared" si="1"/>
        <v>305</v>
      </c>
      <c r="G23" s="386">
        <v>279</v>
      </c>
      <c r="H23" s="386">
        <v>43</v>
      </c>
      <c r="I23" s="386">
        <f t="shared" si="2"/>
        <v>7</v>
      </c>
      <c r="J23" s="386">
        <v>36</v>
      </c>
      <c r="K23" s="386">
        <v>5</v>
      </c>
      <c r="L23" s="386">
        <f t="shared" si="3"/>
        <v>1</v>
      </c>
      <c r="M23" s="386">
        <v>4</v>
      </c>
      <c r="N23" s="386">
        <v>137</v>
      </c>
      <c r="O23" s="386">
        <v>137</v>
      </c>
      <c r="P23" s="386">
        <v>19</v>
      </c>
      <c r="Q23" s="386">
        <v>13</v>
      </c>
      <c r="R23" s="386">
        <v>26</v>
      </c>
    </row>
    <row r="24" spans="1:18" ht="19.5" customHeight="1">
      <c r="A24" s="388" t="s">
        <v>311</v>
      </c>
      <c r="B24" s="384">
        <v>1</v>
      </c>
      <c r="C24" s="245"/>
      <c r="D24" s="389">
        <v>22</v>
      </c>
      <c r="E24" s="389">
        <v>531</v>
      </c>
      <c r="F24" s="389">
        <f t="shared" si="1"/>
        <v>263</v>
      </c>
      <c r="G24" s="389">
        <v>268</v>
      </c>
      <c r="H24" s="389">
        <v>40</v>
      </c>
      <c r="I24" s="389">
        <f t="shared" si="2"/>
        <v>3</v>
      </c>
      <c r="J24" s="389">
        <v>37</v>
      </c>
      <c r="K24" s="389">
        <v>6</v>
      </c>
      <c r="L24" s="389">
        <f t="shared" si="3"/>
        <v>2</v>
      </c>
      <c r="M24" s="389">
        <v>4</v>
      </c>
      <c r="N24" s="389">
        <v>128</v>
      </c>
      <c r="O24" s="389">
        <v>128</v>
      </c>
      <c r="P24" s="389">
        <v>13</v>
      </c>
      <c r="Q24" s="389">
        <v>7</v>
      </c>
      <c r="R24" s="389">
        <v>23</v>
      </c>
    </row>
    <row r="25" spans="1:19" ht="18" customHeight="1">
      <c r="A25" s="118" t="s">
        <v>149</v>
      </c>
      <c r="C25" s="130"/>
      <c r="G25" s="120"/>
      <c r="H25" s="121"/>
      <c r="J25" s="120"/>
      <c r="K25" s="122"/>
      <c r="M25" s="120"/>
      <c r="N25" s="122"/>
      <c r="P25" s="120"/>
      <c r="Q25" s="122"/>
      <c r="S25" s="120"/>
    </row>
    <row r="26" spans="1:18" ht="17.2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27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ht="27" customHeight="1"/>
    <row r="29" ht="27" customHeight="1"/>
    <row r="30" ht="27" customHeight="1"/>
    <row r="31" ht="27" customHeight="1"/>
    <row r="32" ht="27" customHeight="1"/>
  </sheetData>
  <sheetProtection/>
  <mergeCells count="10">
    <mergeCell ref="A5:A6"/>
    <mergeCell ref="B5:C5"/>
    <mergeCell ref="D5:D6"/>
    <mergeCell ref="E5:G5"/>
    <mergeCell ref="R5:R6"/>
    <mergeCell ref="H5:J5"/>
    <mergeCell ref="K5:M5"/>
    <mergeCell ref="Q5:Q6"/>
    <mergeCell ref="N5:O5"/>
    <mergeCell ref="P5:P6"/>
  </mergeCells>
  <printOptions/>
  <pageMargins left="0.55" right="0.46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6"/>
  <sheetViews>
    <sheetView zoomScalePageLayoutView="0" workbookViewId="0" topLeftCell="A1">
      <selection activeCell="E12" sqref="E12"/>
    </sheetView>
  </sheetViews>
  <sheetFormatPr defaultColWidth="8.88671875" defaultRowHeight="13.5"/>
  <cols>
    <col min="1" max="1" width="3.77734375" style="119" customWidth="1"/>
    <col min="2" max="2" width="12.99609375" style="119" customWidth="1"/>
    <col min="3" max="3" width="7.5546875" style="119" customWidth="1"/>
    <col min="4" max="7" width="8.88671875" style="119" customWidth="1"/>
    <col min="8" max="9" width="7.5546875" style="119" customWidth="1"/>
    <col min="10" max="10" width="6.3359375" style="119" customWidth="1"/>
    <col min="11" max="11" width="5.77734375" style="119" customWidth="1"/>
    <col min="12" max="15" width="8.88671875" style="119" customWidth="1"/>
    <col min="16" max="17" width="7.10546875" style="119" customWidth="1"/>
    <col min="18" max="16384" width="8.88671875" style="119" customWidth="1"/>
  </cols>
  <sheetData>
    <row r="2" spans="1:5" ht="26.25" customHeight="1">
      <c r="A2" s="422" t="s">
        <v>356</v>
      </c>
      <c r="B2" s="422"/>
      <c r="C2" s="422"/>
      <c r="D2" s="422"/>
      <c r="E2" s="422"/>
    </row>
    <row r="3" spans="6:17" s="125" customFormat="1" ht="13.5">
      <c r="F3" s="118" t="s">
        <v>0</v>
      </c>
      <c r="G3" s="118" t="s">
        <v>0</v>
      </c>
      <c r="H3" s="118" t="s">
        <v>0</v>
      </c>
      <c r="Q3" s="126"/>
    </row>
    <row r="4" spans="1:17" s="129" customFormat="1" ht="18.75" customHeight="1">
      <c r="A4" s="423" t="s">
        <v>110</v>
      </c>
      <c r="B4" s="423"/>
      <c r="C4" s="127"/>
      <c r="D4" s="127" t="s">
        <v>0</v>
      </c>
      <c r="E4" s="127"/>
      <c r="F4" s="108"/>
      <c r="G4" s="127"/>
      <c r="H4" s="108"/>
      <c r="I4" s="108"/>
      <c r="J4" s="108"/>
      <c r="K4" s="108"/>
      <c r="L4" s="128"/>
      <c r="M4" s="127"/>
      <c r="N4" s="127"/>
      <c r="Q4" s="127" t="s">
        <v>0</v>
      </c>
    </row>
    <row r="5" spans="1:17" s="129" customFormat="1" ht="24.75" customHeight="1">
      <c r="A5" s="420" t="s">
        <v>501</v>
      </c>
      <c r="B5" s="420"/>
      <c r="C5" s="421" t="s">
        <v>26</v>
      </c>
      <c r="D5" s="421" t="s">
        <v>489</v>
      </c>
      <c r="E5" s="421" t="s">
        <v>490</v>
      </c>
      <c r="F5" s="421"/>
      <c r="G5" s="421"/>
      <c r="H5" s="421" t="s">
        <v>491</v>
      </c>
      <c r="I5" s="421"/>
      <c r="J5" s="421" t="s">
        <v>492</v>
      </c>
      <c r="K5" s="421"/>
      <c r="L5" s="421" t="s">
        <v>493</v>
      </c>
      <c r="M5" s="421"/>
      <c r="N5" s="421" t="s">
        <v>494</v>
      </c>
      <c r="O5" s="420" t="s">
        <v>495</v>
      </c>
      <c r="P5" s="420" t="s">
        <v>496</v>
      </c>
      <c r="Q5" s="420" t="s">
        <v>497</v>
      </c>
    </row>
    <row r="6" spans="1:17" s="129" customFormat="1" ht="24.75" customHeight="1">
      <c r="A6" s="420"/>
      <c r="B6" s="420"/>
      <c r="C6" s="421"/>
      <c r="D6" s="421"/>
      <c r="E6" s="110" t="s">
        <v>3</v>
      </c>
      <c r="F6" s="110" t="s">
        <v>4</v>
      </c>
      <c r="G6" s="110" t="s">
        <v>5</v>
      </c>
      <c r="H6" s="110" t="s">
        <v>3</v>
      </c>
      <c r="I6" s="110" t="s">
        <v>5</v>
      </c>
      <c r="J6" s="110" t="s">
        <v>3</v>
      </c>
      <c r="K6" s="110" t="s">
        <v>5</v>
      </c>
      <c r="L6" s="110" t="s">
        <v>16</v>
      </c>
      <c r="M6" s="110" t="s">
        <v>27</v>
      </c>
      <c r="N6" s="421"/>
      <c r="O6" s="420"/>
      <c r="P6" s="420"/>
      <c r="Q6" s="420"/>
    </row>
    <row r="7" spans="1:18" s="129" customFormat="1" ht="21.75" customHeight="1">
      <c r="A7" s="419" t="s">
        <v>498</v>
      </c>
      <c r="B7" s="419"/>
      <c r="C7" s="300">
        <v>4</v>
      </c>
      <c r="D7" s="372">
        <v>67</v>
      </c>
      <c r="E7" s="372">
        <v>2158</v>
      </c>
      <c r="F7" s="372">
        <v>780</v>
      </c>
      <c r="G7" s="372">
        <v>1378</v>
      </c>
      <c r="H7" s="372">
        <v>139</v>
      </c>
      <c r="I7" s="372">
        <v>106</v>
      </c>
      <c r="J7" s="372">
        <v>14</v>
      </c>
      <c r="K7" s="372">
        <v>6</v>
      </c>
      <c r="L7" s="372">
        <v>880</v>
      </c>
      <c r="M7" s="372">
        <v>875</v>
      </c>
      <c r="N7" s="372">
        <v>673</v>
      </c>
      <c r="O7" s="372">
        <v>75</v>
      </c>
      <c r="P7" s="372">
        <v>36</v>
      </c>
      <c r="Q7" s="372">
        <v>77</v>
      </c>
      <c r="R7" s="112"/>
    </row>
    <row r="8" spans="1:18" s="129" customFormat="1" ht="21.75" customHeight="1">
      <c r="A8" s="419" t="s">
        <v>499</v>
      </c>
      <c r="B8" s="419"/>
      <c r="C8" s="300">
        <f>SUM(C10:C13)</f>
        <v>4</v>
      </c>
      <c r="D8" s="130">
        <f>SUM(D10:D13)</f>
        <v>64</v>
      </c>
      <c r="E8" s="130">
        <f aca="true" t="shared" si="0" ref="E8:Q8">SUM(E10:E13)</f>
        <v>2004</v>
      </c>
      <c r="F8" s="130">
        <f t="shared" si="0"/>
        <v>697</v>
      </c>
      <c r="G8" s="130">
        <f t="shared" si="0"/>
        <v>1307</v>
      </c>
      <c r="H8" s="130">
        <f t="shared" si="0"/>
        <v>134</v>
      </c>
      <c r="I8" s="130">
        <f t="shared" si="0"/>
        <v>104</v>
      </c>
      <c r="J8" s="130">
        <f t="shared" si="0"/>
        <v>14</v>
      </c>
      <c r="K8" s="130">
        <f t="shared" si="0"/>
        <v>8</v>
      </c>
      <c r="L8" s="130">
        <f t="shared" si="0"/>
        <v>779</v>
      </c>
      <c r="M8" s="130">
        <f t="shared" si="0"/>
        <v>776</v>
      </c>
      <c r="N8" s="130">
        <f t="shared" si="0"/>
        <v>631</v>
      </c>
      <c r="O8" s="130">
        <f t="shared" si="0"/>
        <v>75</v>
      </c>
      <c r="P8" s="130">
        <f t="shared" si="0"/>
        <v>36</v>
      </c>
      <c r="Q8" s="130">
        <f t="shared" si="0"/>
        <v>69</v>
      </c>
      <c r="R8" s="112"/>
    </row>
    <row r="9" spans="1:18" s="122" customFormat="1" ht="7.5" customHeight="1">
      <c r="A9" s="247"/>
      <c r="B9" s="248"/>
      <c r="C9" s="30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24"/>
    </row>
    <row r="10" spans="1:18" s="129" customFormat="1" ht="21.75" customHeight="1">
      <c r="A10" s="416" t="s">
        <v>500</v>
      </c>
      <c r="B10" s="381" t="s">
        <v>294</v>
      </c>
      <c r="C10" s="382">
        <v>1</v>
      </c>
      <c r="D10" s="130">
        <v>16</v>
      </c>
      <c r="E10" s="130">
        <v>494</v>
      </c>
      <c r="F10" s="130">
        <f>E10-G10</f>
        <v>251</v>
      </c>
      <c r="G10" s="130">
        <v>243</v>
      </c>
      <c r="H10" s="130">
        <v>32</v>
      </c>
      <c r="I10" s="130">
        <v>26</v>
      </c>
      <c r="J10" s="130">
        <v>3</v>
      </c>
      <c r="K10" s="130">
        <v>2</v>
      </c>
      <c r="L10" s="130">
        <v>177</v>
      </c>
      <c r="M10" s="138">
        <v>176</v>
      </c>
      <c r="N10" s="130">
        <v>164</v>
      </c>
      <c r="O10" s="130">
        <v>18</v>
      </c>
      <c r="P10" s="130">
        <v>8</v>
      </c>
      <c r="Q10" s="130">
        <v>16</v>
      </c>
      <c r="R10" s="112"/>
    </row>
    <row r="11" spans="1:18" s="129" customFormat="1" ht="21.75" customHeight="1">
      <c r="A11" s="417"/>
      <c r="B11" s="381" t="s">
        <v>295</v>
      </c>
      <c r="C11" s="382">
        <v>1</v>
      </c>
      <c r="D11" s="130">
        <v>17</v>
      </c>
      <c r="E11" s="130">
        <v>520</v>
      </c>
      <c r="F11" s="130">
        <f>E11-G11</f>
        <v>215</v>
      </c>
      <c r="G11" s="130">
        <v>305</v>
      </c>
      <c r="H11" s="130">
        <v>40</v>
      </c>
      <c r="I11" s="130">
        <v>30</v>
      </c>
      <c r="J11" s="130">
        <v>4</v>
      </c>
      <c r="K11" s="130">
        <v>2</v>
      </c>
      <c r="L11" s="130">
        <v>229</v>
      </c>
      <c r="M11" s="138">
        <v>229</v>
      </c>
      <c r="N11" s="130">
        <v>160</v>
      </c>
      <c r="O11" s="130">
        <v>28</v>
      </c>
      <c r="P11" s="130">
        <v>12</v>
      </c>
      <c r="Q11" s="130">
        <v>17</v>
      </c>
      <c r="R11" s="112"/>
    </row>
    <row r="12" spans="1:18" s="129" customFormat="1" ht="21.75" customHeight="1">
      <c r="A12" s="417"/>
      <c r="B12" s="381" t="s">
        <v>296</v>
      </c>
      <c r="C12" s="382">
        <v>1</v>
      </c>
      <c r="D12" s="130">
        <v>17</v>
      </c>
      <c r="E12" s="130">
        <v>533</v>
      </c>
      <c r="F12" s="130">
        <f>E12-G12</f>
        <v>0</v>
      </c>
      <c r="G12" s="130">
        <v>533</v>
      </c>
      <c r="H12" s="130">
        <v>33</v>
      </c>
      <c r="I12" s="130">
        <v>27</v>
      </c>
      <c r="J12" s="130">
        <v>3</v>
      </c>
      <c r="K12" s="130">
        <v>2</v>
      </c>
      <c r="L12" s="130">
        <v>200</v>
      </c>
      <c r="M12" s="138">
        <v>199</v>
      </c>
      <c r="N12" s="130">
        <v>180</v>
      </c>
      <c r="O12" s="130">
        <v>9</v>
      </c>
      <c r="P12" s="130">
        <v>8</v>
      </c>
      <c r="Q12" s="130">
        <v>17</v>
      </c>
      <c r="R12" s="112"/>
    </row>
    <row r="13" spans="1:18" s="122" customFormat="1" ht="21.75" customHeight="1">
      <c r="A13" s="418"/>
      <c r="B13" s="383" t="s">
        <v>297</v>
      </c>
      <c r="C13" s="384">
        <v>1</v>
      </c>
      <c r="D13" s="245">
        <v>14</v>
      </c>
      <c r="E13" s="245">
        <v>457</v>
      </c>
      <c r="F13" s="245">
        <f>E13-G13</f>
        <v>231</v>
      </c>
      <c r="G13" s="245">
        <v>226</v>
      </c>
      <c r="H13" s="245">
        <v>29</v>
      </c>
      <c r="I13" s="245">
        <v>21</v>
      </c>
      <c r="J13" s="245">
        <v>4</v>
      </c>
      <c r="K13" s="245">
        <v>2</v>
      </c>
      <c r="L13" s="245">
        <v>173</v>
      </c>
      <c r="M13" s="246">
        <v>172</v>
      </c>
      <c r="N13" s="245">
        <v>127</v>
      </c>
      <c r="O13" s="245">
        <v>20</v>
      </c>
      <c r="P13" s="245">
        <v>8</v>
      </c>
      <c r="Q13" s="245">
        <v>19</v>
      </c>
      <c r="R13" s="124"/>
    </row>
    <row r="14" spans="1:19" ht="18" customHeight="1">
      <c r="A14" s="118" t="s">
        <v>149</v>
      </c>
      <c r="G14" s="120"/>
      <c r="H14" s="121"/>
      <c r="J14" s="120"/>
      <c r="K14" s="122"/>
      <c r="M14" s="120"/>
      <c r="N14" s="122"/>
      <c r="P14" s="120"/>
      <c r="Q14" s="122"/>
      <c r="S14" s="120"/>
    </row>
    <row r="15" s="112" customFormat="1" ht="18" customHeight="1">
      <c r="B15" s="118"/>
    </row>
    <row r="16" spans="3:11" ht="13.5">
      <c r="C16" s="130"/>
      <c r="D16" s="130"/>
      <c r="E16" s="130"/>
      <c r="F16" s="130"/>
      <c r="G16" s="130"/>
      <c r="H16" s="130"/>
      <c r="I16" s="130"/>
      <c r="J16" s="130"/>
      <c r="K16" s="130"/>
    </row>
  </sheetData>
  <sheetProtection/>
  <mergeCells count="16">
    <mergeCell ref="A2:E2"/>
    <mergeCell ref="N5:N6"/>
    <mergeCell ref="O5:O6"/>
    <mergeCell ref="C5:C6"/>
    <mergeCell ref="D5:D6"/>
    <mergeCell ref="E5:G5"/>
    <mergeCell ref="A4:B4"/>
    <mergeCell ref="A5:B6"/>
    <mergeCell ref="A10:A13"/>
    <mergeCell ref="A7:B7"/>
    <mergeCell ref="Q5:Q6"/>
    <mergeCell ref="H5:I5"/>
    <mergeCell ref="J5:K5"/>
    <mergeCell ref="L5:M5"/>
    <mergeCell ref="P5:P6"/>
    <mergeCell ref="A8:B8"/>
  </mergeCells>
  <printOptions/>
  <pageMargins left="0.1" right="0.1" top="0.64" bottom="0.52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6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3.77734375" style="119" customWidth="1"/>
    <col min="2" max="2" width="12.99609375" style="119" customWidth="1"/>
    <col min="3" max="3" width="7.5546875" style="119" customWidth="1"/>
    <col min="4" max="7" width="8.88671875" style="119" customWidth="1"/>
    <col min="8" max="9" width="7.5546875" style="119" customWidth="1"/>
    <col min="10" max="10" width="6.3359375" style="119" customWidth="1"/>
    <col min="11" max="11" width="5.77734375" style="119" customWidth="1"/>
    <col min="12" max="15" width="8.88671875" style="119" customWidth="1"/>
    <col min="16" max="17" width="7.10546875" style="119" customWidth="1"/>
    <col min="18" max="16384" width="8.88671875" style="119" customWidth="1"/>
  </cols>
  <sheetData>
    <row r="2" spans="1:5" ht="26.25" customHeight="1">
      <c r="A2" s="422" t="s">
        <v>357</v>
      </c>
      <c r="B2" s="422"/>
      <c r="C2" s="422"/>
      <c r="D2" s="422"/>
      <c r="E2" s="422"/>
    </row>
    <row r="3" spans="6:17" s="125" customFormat="1" ht="13.5">
      <c r="F3" s="118" t="s">
        <v>0</v>
      </c>
      <c r="G3" s="118" t="s">
        <v>0</v>
      </c>
      <c r="H3" s="118" t="s">
        <v>0</v>
      </c>
      <c r="Q3" s="126"/>
    </row>
    <row r="4" spans="1:17" s="129" customFormat="1" ht="18.75" customHeight="1">
      <c r="A4" s="423" t="s">
        <v>342</v>
      </c>
      <c r="B4" s="423"/>
      <c r="C4" s="127"/>
      <c r="D4" s="127" t="s">
        <v>0</v>
      </c>
      <c r="E4" s="127"/>
      <c r="F4" s="108"/>
      <c r="G4" s="127"/>
      <c r="H4" s="108"/>
      <c r="I4" s="108"/>
      <c r="J4" s="108"/>
      <c r="K4" s="108"/>
      <c r="L4" s="128"/>
      <c r="M4" s="127"/>
      <c r="N4" s="127"/>
      <c r="Q4" s="127" t="s">
        <v>0</v>
      </c>
    </row>
    <row r="5" spans="1:17" s="129" customFormat="1" ht="24.75" customHeight="1">
      <c r="A5" s="420" t="s">
        <v>343</v>
      </c>
      <c r="B5" s="420"/>
      <c r="C5" s="421" t="s">
        <v>26</v>
      </c>
      <c r="D5" s="421" t="s">
        <v>344</v>
      </c>
      <c r="E5" s="421" t="s">
        <v>345</v>
      </c>
      <c r="F5" s="421"/>
      <c r="G5" s="421"/>
      <c r="H5" s="421" t="s">
        <v>346</v>
      </c>
      <c r="I5" s="421"/>
      <c r="J5" s="421" t="s">
        <v>347</v>
      </c>
      <c r="K5" s="421"/>
      <c r="L5" s="421" t="s">
        <v>348</v>
      </c>
      <c r="M5" s="421"/>
      <c r="N5" s="421" t="s">
        <v>349</v>
      </c>
      <c r="O5" s="420" t="s">
        <v>350</v>
      </c>
      <c r="P5" s="420" t="s">
        <v>351</v>
      </c>
      <c r="Q5" s="427" t="s">
        <v>352</v>
      </c>
    </row>
    <row r="6" spans="1:17" s="129" customFormat="1" ht="24.75" customHeight="1">
      <c r="A6" s="420"/>
      <c r="B6" s="420"/>
      <c r="C6" s="421"/>
      <c r="D6" s="421"/>
      <c r="E6" s="110" t="s">
        <v>3</v>
      </c>
      <c r="F6" s="110" t="s">
        <v>4</v>
      </c>
      <c r="G6" s="110" t="s">
        <v>5</v>
      </c>
      <c r="H6" s="110" t="s">
        <v>3</v>
      </c>
      <c r="I6" s="110" t="s">
        <v>5</v>
      </c>
      <c r="J6" s="110" t="s">
        <v>3</v>
      </c>
      <c r="K6" s="110" t="s">
        <v>5</v>
      </c>
      <c r="L6" s="110" t="s">
        <v>16</v>
      </c>
      <c r="M6" s="110" t="s">
        <v>27</v>
      </c>
      <c r="N6" s="421"/>
      <c r="O6" s="420"/>
      <c r="P6" s="420"/>
      <c r="Q6" s="427"/>
    </row>
    <row r="7" spans="1:18" s="129" customFormat="1" ht="21.75" customHeight="1">
      <c r="A7" s="419" t="s">
        <v>353</v>
      </c>
      <c r="B7" s="419"/>
      <c r="C7" s="117">
        <v>4</v>
      </c>
      <c r="D7" s="117">
        <v>79</v>
      </c>
      <c r="E7" s="117">
        <v>2768</v>
      </c>
      <c r="F7" s="117">
        <v>1883</v>
      </c>
      <c r="G7" s="117">
        <v>885</v>
      </c>
      <c r="H7" s="117">
        <v>143</v>
      </c>
      <c r="I7" s="117">
        <v>65</v>
      </c>
      <c r="J7" s="117">
        <v>15</v>
      </c>
      <c r="K7" s="117">
        <v>4</v>
      </c>
      <c r="L7" s="117">
        <v>1020</v>
      </c>
      <c r="M7" s="117">
        <v>1013</v>
      </c>
      <c r="N7" s="117">
        <v>840</v>
      </c>
      <c r="O7" s="117">
        <v>52</v>
      </c>
      <c r="P7" s="117">
        <v>30</v>
      </c>
      <c r="Q7" s="300">
        <v>81</v>
      </c>
      <c r="R7" s="112"/>
    </row>
    <row r="8" spans="1:18" s="129" customFormat="1" ht="21.75" customHeight="1">
      <c r="A8" s="419" t="s">
        <v>387</v>
      </c>
      <c r="B8" s="419"/>
      <c r="C8" s="117">
        <f>SUM(C10:C13)</f>
        <v>4</v>
      </c>
      <c r="D8" s="117">
        <f aca="true" t="shared" si="0" ref="D8:Q8">SUM(D10:D13)</f>
        <v>76</v>
      </c>
      <c r="E8" s="117">
        <f t="shared" si="0"/>
        <v>2581</v>
      </c>
      <c r="F8" s="117">
        <f t="shared" si="0"/>
        <v>1735</v>
      </c>
      <c r="G8" s="117">
        <f t="shared" si="0"/>
        <v>846</v>
      </c>
      <c r="H8" s="117">
        <f t="shared" si="0"/>
        <v>143</v>
      </c>
      <c r="I8" s="117">
        <f t="shared" si="0"/>
        <v>62</v>
      </c>
      <c r="J8" s="117">
        <f t="shared" si="0"/>
        <v>15</v>
      </c>
      <c r="K8" s="117">
        <f t="shared" si="0"/>
        <v>4</v>
      </c>
      <c r="L8" s="117">
        <f t="shared" si="0"/>
        <v>1000</v>
      </c>
      <c r="M8" s="117">
        <f t="shared" si="0"/>
        <v>995</v>
      </c>
      <c r="N8" s="117">
        <f t="shared" si="0"/>
        <v>816</v>
      </c>
      <c r="O8" s="117">
        <f t="shared" si="0"/>
        <v>52</v>
      </c>
      <c r="P8" s="117">
        <f t="shared" si="0"/>
        <v>29</v>
      </c>
      <c r="Q8" s="300">
        <f t="shared" si="0"/>
        <v>77</v>
      </c>
      <c r="R8" s="112"/>
    </row>
    <row r="9" spans="1:18" s="122" customFormat="1" ht="8.25" customHeight="1">
      <c r="A9" s="247"/>
      <c r="B9" s="248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300"/>
      <c r="R9" s="124"/>
    </row>
    <row r="10" spans="1:18" s="129" customFormat="1" ht="21.75" customHeight="1">
      <c r="A10" s="424" t="s">
        <v>354</v>
      </c>
      <c r="B10" s="249" t="s">
        <v>298</v>
      </c>
      <c r="C10" s="250">
        <v>1</v>
      </c>
      <c r="D10" s="250">
        <v>15</v>
      </c>
      <c r="E10" s="250">
        <v>517</v>
      </c>
      <c r="F10" s="250">
        <f>E10-G10</f>
        <v>517</v>
      </c>
      <c r="G10" s="250">
        <v>0</v>
      </c>
      <c r="H10" s="250">
        <v>31</v>
      </c>
      <c r="I10" s="250">
        <v>8</v>
      </c>
      <c r="J10" s="250">
        <v>4</v>
      </c>
      <c r="K10" s="250">
        <v>0</v>
      </c>
      <c r="L10" s="250">
        <v>220</v>
      </c>
      <c r="M10" s="251">
        <v>220</v>
      </c>
      <c r="N10" s="250">
        <v>161</v>
      </c>
      <c r="O10" s="250">
        <v>10</v>
      </c>
      <c r="P10" s="250">
        <v>6</v>
      </c>
      <c r="Q10" s="301">
        <v>15</v>
      </c>
      <c r="R10" s="112"/>
    </row>
    <row r="11" spans="1:18" s="129" customFormat="1" ht="21.75" customHeight="1">
      <c r="A11" s="425"/>
      <c r="B11" s="249" t="s">
        <v>299</v>
      </c>
      <c r="C11" s="250">
        <v>1</v>
      </c>
      <c r="D11" s="250">
        <v>21</v>
      </c>
      <c r="E11" s="250">
        <v>625</v>
      </c>
      <c r="F11" s="250">
        <f>E11-G11</f>
        <v>625</v>
      </c>
      <c r="G11" s="250">
        <v>0</v>
      </c>
      <c r="H11" s="250">
        <v>37</v>
      </c>
      <c r="I11" s="250">
        <v>18</v>
      </c>
      <c r="J11" s="250">
        <v>3</v>
      </c>
      <c r="K11" s="250">
        <v>1</v>
      </c>
      <c r="L11" s="250">
        <v>259</v>
      </c>
      <c r="M11" s="251">
        <v>258</v>
      </c>
      <c r="N11" s="250">
        <v>198</v>
      </c>
      <c r="O11" s="250">
        <v>16</v>
      </c>
      <c r="P11" s="250">
        <v>8</v>
      </c>
      <c r="Q11" s="301">
        <v>22</v>
      </c>
      <c r="R11" s="112"/>
    </row>
    <row r="12" spans="1:18" s="129" customFormat="1" ht="21.75" customHeight="1">
      <c r="A12" s="425"/>
      <c r="B12" s="249" t="s">
        <v>300</v>
      </c>
      <c r="C12" s="250">
        <v>1</v>
      </c>
      <c r="D12" s="250">
        <v>18</v>
      </c>
      <c r="E12" s="250">
        <v>593</v>
      </c>
      <c r="F12" s="250">
        <f>E12-G12</f>
        <v>593</v>
      </c>
      <c r="G12" s="250">
        <v>0</v>
      </c>
      <c r="H12" s="250">
        <v>35</v>
      </c>
      <c r="I12" s="250">
        <v>13</v>
      </c>
      <c r="J12" s="250">
        <v>4</v>
      </c>
      <c r="K12" s="250">
        <v>2</v>
      </c>
      <c r="L12" s="250">
        <v>206</v>
      </c>
      <c r="M12" s="251">
        <v>204</v>
      </c>
      <c r="N12" s="250">
        <v>189</v>
      </c>
      <c r="O12" s="250">
        <v>20</v>
      </c>
      <c r="P12" s="250">
        <v>7</v>
      </c>
      <c r="Q12" s="301">
        <v>18</v>
      </c>
      <c r="R12" s="112"/>
    </row>
    <row r="13" spans="1:18" s="122" customFormat="1" ht="21.75" customHeight="1">
      <c r="A13" s="426"/>
      <c r="B13" s="290" t="s">
        <v>301</v>
      </c>
      <c r="C13" s="288">
        <v>1</v>
      </c>
      <c r="D13" s="288">
        <v>22</v>
      </c>
      <c r="E13" s="288">
        <v>846</v>
      </c>
      <c r="F13" s="288">
        <f>E13-G13</f>
        <v>0</v>
      </c>
      <c r="G13" s="288">
        <v>846</v>
      </c>
      <c r="H13" s="288">
        <v>40</v>
      </c>
      <c r="I13" s="288">
        <v>23</v>
      </c>
      <c r="J13" s="288">
        <v>4</v>
      </c>
      <c r="K13" s="288">
        <v>1</v>
      </c>
      <c r="L13" s="288">
        <v>315</v>
      </c>
      <c r="M13" s="289">
        <v>313</v>
      </c>
      <c r="N13" s="288">
        <v>268</v>
      </c>
      <c r="O13" s="288">
        <v>6</v>
      </c>
      <c r="P13" s="288">
        <v>8</v>
      </c>
      <c r="Q13" s="302">
        <v>22</v>
      </c>
      <c r="R13" s="124"/>
    </row>
    <row r="14" spans="1:19" ht="18" customHeight="1">
      <c r="A14" s="118" t="s">
        <v>355</v>
      </c>
      <c r="G14" s="120"/>
      <c r="H14" s="121"/>
      <c r="J14" s="120"/>
      <c r="K14" s="122"/>
      <c r="M14" s="120"/>
      <c r="N14" s="122"/>
      <c r="P14" s="120"/>
      <c r="Q14" s="122"/>
      <c r="S14" s="120"/>
    </row>
    <row r="15" s="112" customFormat="1" ht="18" customHeight="1">
      <c r="B15" s="118"/>
    </row>
    <row r="16" spans="3:11" ht="13.5">
      <c r="C16" s="130"/>
      <c r="D16" s="130"/>
      <c r="E16" s="130"/>
      <c r="F16" s="130"/>
      <c r="G16" s="130"/>
      <c r="H16" s="130"/>
      <c r="I16" s="130"/>
      <c r="J16" s="130"/>
      <c r="K16" s="130"/>
    </row>
  </sheetData>
  <sheetProtection/>
  <mergeCells count="16">
    <mergeCell ref="Q5:Q6"/>
    <mergeCell ref="H5:I5"/>
    <mergeCell ref="J5:K5"/>
    <mergeCell ref="L5:M5"/>
    <mergeCell ref="P5:P6"/>
    <mergeCell ref="O5:O6"/>
    <mergeCell ref="A10:A13"/>
    <mergeCell ref="A7:B7"/>
    <mergeCell ref="A2:E2"/>
    <mergeCell ref="N5:N6"/>
    <mergeCell ref="C5:C6"/>
    <mergeCell ref="D5:D6"/>
    <mergeCell ref="E5:G5"/>
    <mergeCell ref="A4:B4"/>
    <mergeCell ref="A5:B6"/>
    <mergeCell ref="A8:B8"/>
  </mergeCells>
  <printOptions/>
  <pageMargins left="0.1" right="0.1" top="0.64" bottom="0.52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7" sqref="A7"/>
      <selection pane="bottomRight" activeCell="E13" sqref="E13"/>
    </sheetView>
  </sheetViews>
  <sheetFormatPr defaultColWidth="8.88671875" defaultRowHeight="13.5"/>
  <cols>
    <col min="1" max="1" width="4.99609375" style="23" customWidth="1"/>
    <col min="2" max="2" width="13.3359375" style="23" customWidth="1"/>
    <col min="3" max="3" width="6.5546875" style="23" customWidth="1"/>
    <col min="4" max="4" width="7.6640625" style="23" customWidth="1"/>
    <col min="5" max="7" width="7.99609375" style="23" customWidth="1"/>
    <col min="8" max="8" width="6.5546875" style="23" customWidth="1"/>
    <col min="9" max="9" width="5.99609375" style="23" customWidth="1"/>
    <col min="10" max="10" width="6.5546875" style="23" customWidth="1"/>
    <col min="11" max="11" width="6.6640625" style="23" customWidth="1"/>
    <col min="12" max="15" width="7.99609375" style="23" customWidth="1"/>
    <col min="16" max="16" width="5.5546875" style="23" customWidth="1"/>
    <col min="17" max="17" width="5.6640625" style="23" customWidth="1"/>
    <col min="18" max="18" width="6.3359375" style="23" customWidth="1"/>
    <col min="19" max="16384" width="8.88671875" style="23" customWidth="1"/>
  </cols>
  <sheetData>
    <row r="2" spans="1:5" s="34" customFormat="1" ht="27" customHeight="1">
      <c r="A2" s="432" t="s">
        <v>409</v>
      </c>
      <c r="B2" s="432"/>
      <c r="C2" s="432"/>
      <c r="D2" s="432"/>
      <c r="E2" s="432"/>
    </row>
    <row r="3" spans="2:18" ht="10.5" customHeight="1">
      <c r="B3" s="12"/>
      <c r="C3" s="12"/>
      <c r="D3" s="12"/>
      <c r="E3" s="12"/>
      <c r="F3" s="11" t="s">
        <v>0</v>
      </c>
      <c r="G3" s="11" t="s"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10.5" customHeight="1">
      <c r="B4" s="12"/>
      <c r="C4" s="12"/>
      <c r="D4" s="12"/>
      <c r="E4" s="12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5" s="119" customFormat="1" ht="26.25" customHeight="1">
      <c r="A5" s="422" t="s">
        <v>455</v>
      </c>
      <c r="B5" s="422"/>
      <c r="C5" s="422"/>
      <c r="D5" s="422"/>
      <c r="E5" s="422"/>
    </row>
    <row r="6" spans="6:17" s="125" customFormat="1" ht="13.5">
      <c r="F6" s="118" t="s">
        <v>0</v>
      </c>
      <c r="G6" s="118" t="s">
        <v>0</v>
      </c>
      <c r="H6" s="118" t="s">
        <v>0</v>
      </c>
      <c r="Q6" s="126"/>
    </row>
    <row r="7" spans="1:18" ht="21" customHeight="1">
      <c r="A7" s="433" t="s">
        <v>410</v>
      </c>
      <c r="B7" s="433"/>
      <c r="C7" s="11"/>
      <c r="D7" s="11" t="s">
        <v>0</v>
      </c>
      <c r="E7" s="11"/>
      <c r="F7" s="13"/>
      <c r="G7" s="11"/>
      <c r="H7" s="13"/>
      <c r="I7" s="13"/>
      <c r="J7" s="27"/>
      <c r="K7" s="11"/>
      <c r="L7" s="27"/>
      <c r="M7" s="11"/>
      <c r="N7" s="27"/>
      <c r="O7" s="11"/>
      <c r="P7" s="12"/>
      <c r="Q7" s="12"/>
      <c r="R7" s="11"/>
    </row>
    <row r="8" spans="1:18" ht="19.5" customHeight="1">
      <c r="A8" s="434" t="s">
        <v>411</v>
      </c>
      <c r="B8" s="435"/>
      <c r="C8" s="438" t="s">
        <v>26</v>
      </c>
      <c r="D8" s="438" t="s">
        <v>13</v>
      </c>
      <c r="E8" s="438" t="s">
        <v>412</v>
      </c>
      <c r="F8" s="438"/>
      <c r="G8" s="438"/>
      <c r="H8" s="438" t="s">
        <v>413</v>
      </c>
      <c r="I8" s="438"/>
      <c r="J8" s="438" t="s">
        <v>414</v>
      </c>
      <c r="K8" s="438"/>
      <c r="L8" s="438" t="s">
        <v>415</v>
      </c>
      <c r="M8" s="438"/>
      <c r="N8" s="438" t="s">
        <v>416</v>
      </c>
      <c r="O8" s="438"/>
      <c r="P8" s="443" t="s">
        <v>417</v>
      </c>
      <c r="Q8" s="443" t="s">
        <v>418</v>
      </c>
      <c r="R8" s="439" t="s">
        <v>419</v>
      </c>
    </row>
    <row r="9" spans="1:18" ht="19.5" customHeight="1">
      <c r="A9" s="436"/>
      <c r="B9" s="437"/>
      <c r="C9" s="438"/>
      <c r="D9" s="438"/>
      <c r="E9" s="14" t="s">
        <v>3</v>
      </c>
      <c r="F9" s="14" t="s">
        <v>4</v>
      </c>
      <c r="G9" s="14" t="s">
        <v>5</v>
      </c>
      <c r="H9" s="14" t="s">
        <v>3</v>
      </c>
      <c r="I9" s="14" t="s">
        <v>5</v>
      </c>
      <c r="J9" s="14" t="s">
        <v>3</v>
      </c>
      <c r="K9" s="14" t="s">
        <v>5</v>
      </c>
      <c r="L9" s="14" t="s">
        <v>16</v>
      </c>
      <c r="M9" s="14" t="s">
        <v>27</v>
      </c>
      <c r="N9" s="14" t="s">
        <v>420</v>
      </c>
      <c r="O9" s="14" t="s">
        <v>28</v>
      </c>
      <c r="P9" s="443"/>
      <c r="Q9" s="443"/>
      <c r="R9" s="440"/>
    </row>
    <row r="10" spans="1:18" ht="21.75" customHeight="1">
      <c r="A10" s="441" t="s">
        <v>421</v>
      </c>
      <c r="B10" s="442"/>
      <c r="C10" s="303">
        <v>4</v>
      </c>
      <c r="D10" s="303">
        <v>144</v>
      </c>
      <c r="E10" s="303">
        <v>4900</v>
      </c>
      <c r="F10" s="303">
        <v>2287</v>
      </c>
      <c r="G10" s="303">
        <v>2613</v>
      </c>
      <c r="H10" s="303">
        <v>296</v>
      </c>
      <c r="I10" s="303">
        <v>83</v>
      </c>
      <c r="J10" s="303">
        <v>27</v>
      </c>
      <c r="K10" s="303">
        <v>8</v>
      </c>
      <c r="L10" s="303">
        <v>1769</v>
      </c>
      <c r="M10" s="304">
        <v>1483</v>
      </c>
      <c r="N10" s="304">
        <v>1606</v>
      </c>
      <c r="O10" s="304">
        <v>1558</v>
      </c>
      <c r="P10" s="304">
        <v>87</v>
      </c>
      <c r="Q10" s="304">
        <v>51</v>
      </c>
      <c r="R10" s="303">
        <v>149</v>
      </c>
    </row>
    <row r="11" spans="1:18" ht="21.75" customHeight="1">
      <c r="A11" s="428" t="s">
        <v>422</v>
      </c>
      <c r="B11" s="431"/>
      <c r="C11" s="194">
        <f>SUM(C13:C14)</f>
        <v>2</v>
      </c>
      <c r="D11" s="194">
        <f aca="true" t="shared" si="0" ref="D11:R11">SUM(D13:D14)</f>
        <v>67</v>
      </c>
      <c r="E11" s="194">
        <f t="shared" si="0"/>
        <v>1824</v>
      </c>
      <c r="F11" s="194">
        <f t="shared" si="0"/>
        <v>1824</v>
      </c>
      <c r="G11" s="194">
        <f t="shared" si="0"/>
        <v>0</v>
      </c>
      <c r="H11" s="194">
        <f t="shared" si="0"/>
        <v>141</v>
      </c>
      <c r="I11" s="194">
        <f t="shared" si="0"/>
        <v>27</v>
      </c>
      <c r="J11" s="194">
        <f t="shared" si="0"/>
        <v>10</v>
      </c>
      <c r="K11" s="194">
        <f t="shared" si="0"/>
        <v>2</v>
      </c>
      <c r="L11" s="194">
        <f t="shared" si="0"/>
        <v>663</v>
      </c>
      <c r="M11" s="194">
        <f t="shared" si="0"/>
        <v>512</v>
      </c>
      <c r="N11" s="194">
        <f t="shared" si="0"/>
        <v>544</v>
      </c>
      <c r="O11" s="194">
        <f t="shared" si="0"/>
        <v>539</v>
      </c>
      <c r="P11" s="194">
        <f t="shared" si="0"/>
        <v>48</v>
      </c>
      <c r="Q11" s="194">
        <f t="shared" si="0"/>
        <v>22</v>
      </c>
      <c r="R11" s="194">
        <f t="shared" si="0"/>
        <v>76</v>
      </c>
    </row>
    <row r="12" spans="1:18" ht="11.25" customHeight="1">
      <c r="A12" s="214"/>
      <c r="B12" s="21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5"/>
      <c r="N12" s="195"/>
      <c r="O12" s="195"/>
      <c r="P12" s="195"/>
      <c r="Q12" s="195"/>
      <c r="R12" s="194"/>
    </row>
    <row r="13" spans="1:18" ht="21.75" customHeight="1">
      <c r="A13" s="428" t="s">
        <v>423</v>
      </c>
      <c r="B13" s="235" t="s">
        <v>381</v>
      </c>
      <c r="C13" s="194">
        <v>1</v>
      </c>
      <c r="D13" s="194">
        <v>29</v>
      </c>
      <c r="E13" s="194">
        <v>808</v>
      </c>
      <c r="F13" s="194">
        <v>808</v>
      </c>
      <c r="G13" s="194">
        <v>0</v>
      </c>
      <c r="H13" s="194">
        <v>62</v>
      </c>
      <c r="I13" s="194">
        <v>11</v>
      </c>
      <c r="J13" s="194">
        <v>5</v>
      </c>
      <c r="K13" s="194">
        <v>0</v>
      </c>
      <c r="L13" s="194">
        <v>285</v>
      </c>
      <c r="M13" s="195">
        <v>244</v>
      </c>
      <c r="N13" s="195">
        <v>245</v>
      </c>
      <c r="O13" s="195">
        <v>245</v>
      </c>
      <c r="P13" s="195">
        <v>29</v>
      </c>
      <c r="Q13" s="195">
        <v>11</v>
      </c>
      <c r="R13" s="194">
        <v>32</v>
      </c>
    </row>
    <row r="14" spans="1:18" ht="21.75" customHeight="1">
      <c r="A14" s="429"/>
      <c r="B14" s="307" t="s">
        <v>382</v>
      </c>
      <c r="C14" s="306">
        <v>1</v>
      </c>
      <c r="D14" s="306">
        <v>38</v>
      </c>
      <c r="E14" s="306">
        <v>1016</v>
      </c>
      <c r="F14" s="306">
        <v>1016</v>
      </c>
      <c r="G14" s="306">
        <v>0</v>
      </c>
      <c r="H14" s="306">
        <v>79</v>
      </c>
      <c r="I14" s="306">
        <v>16</v>
      </c>
      <c r="J14" s="306">
        <v>5</v>
      </c>
      <c r="K14" s="306">
        <v>2</v>
      </c>
      <c r="L14" s="306">
        <v>378</v>
      </c>
      <c r="M14" s="308">
        <v>268</v>
      </c>
      <c r="N14" s="308">
        <v>299</v>
      </c>
      <c r="O14" s="308">
        <v>294</v>
      </c>
      <c r="P14" s="308">
        <v>19</v>
      </c>
      <c r="Q14" s="308">
        <v>11</v>
      </c>
      <c r="R14" s="306">
        <v>44</v>
      </c>
    </row>
    <row r="15" spans="1:4" ht="19.5" customHeight="1">
      <c r="A15" s="430" t="s">
        <v>425</v>
      </c>
      <c r="B15" s="430"/>
      <c r="C15" s="430"/>
      <c r="D15" s="430"/>
    </row>
  </sheetData>
  <sheetProtection/>
  <mergeCells count="18">
    <mergeCell ref="R8:R9"/>
    <mergeCell ref="A10:B10"/>
    <mergeCell ref="H8:I8"/>
    <mergeCell ref="J8:K8"/>
    <mergeCell ref="L8:M8"/>
    <mergeCell ref="N8:O8"/>
    <mergeCell ref="P8:P9"/>
    <mergeCell ref="Q8:Q9"/>
    <mergeCell ref="A13:A14"/>
    <mergeCell ref="A15:D15"/>
    <mergeCell ref="A11:B11"/>
    <mergeCell ref="A2:E2"/>
    <mergeCell ref="A7:B7"/>
    <mergeCell ref="A8:B9"/>
    <mergeCell ref="C8:C9"/>
    <mergeCell ref="D8:D9"/>
    <mergeCell ref="E8:G8"/>
    <mergeCell ref="A5:E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showZeros="0" zoomScalePageLayoutView="0" workbookViewId="0" topLeftCell="A1">
      <selection activeCell="K17" sqref="K17"/>
    </sheetView>
  </sheetViews>
  <sheetFormatPr defaultColWidth="8.88671875" defaultRowHeight="13.5"/>
  <cols>
    <col min="1" max="1" width="5.10546875" style="23" customWidth="1"/>
    <col min="2" max="2" width="14.4453125" style="23" customWidth="1"/>
    <col min="3" max="3" width="6.77734375" style="23" customWidth="1"/>
    <col min="4" max="4" width="6.3359375" style="23" customWidth="1"/>
    <col min="5" max="7" width="7.88671875" style="23" customWidth="1"/>
    <col min="8" max="13" width="6.6640625" style="23" customWidth="1"/>
    <col min="14" max="15" width="7.99609375" style="23" customWidth="1"/>
    <col min="16" max="16" width="8.99609375" style="23" customWidth="1"/>
    <col min="17" max="17" width="7.3359375" style="23" customWidth="1"/>
    <col min="18" max="20" width="7.4453125" style="23" customWidth="1"/>
    <col min="21" max="16384" width="8.88671875" style="23" customWidth="1"/>
  </cols>
  <sheetData>
    <row r="1" spans="2:19" ht="10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8" ht="18.75">
      <c r="A2" s="34" t="s">
        <v>456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2:19" ht="18" customHeight="1">
      <c r="B3" s="33" t="s">
        <v>0</v>
      </c>
      <c r="C3" s="47"/>
      <c r="F3" s="47"/>
      <c r="G3" s="47"/>
      <c r="H3" s="47"/>
      <c r="I3" s="47"/>
      <c r="J3" s="33" t="s">
        <v>0</v>
      </c>
      <c r="K3" s="47"/>
      <c r="L3" s="47"/>
      <c r="M3" s="47"/>
      <c r="N3" s="33" t="s">
        <v>0</v>
      </c>
      <c r="O3" s="47"/>
      <c r="P3" s="33" t="s">
        <v>0</v>
      </c>
      <c r="Q3" s="33" t="s">
        <v>0</v>
      </c>
      <c r="R3" s="33" t="s">
        <v>0</v>
      </c>
      <c r="S3" s="47"/>
    </row>
    <row r="4" spans="1:20" s="25" customFormat="1" ht="18" customHeight="1">
      <c r="A4" s="258" t="s">
        <v>427</v>
      </c>
      <c r="B4" s="258"/>
      <c r="C4" s="252"/>
      <c r="D4" s="22" t="s">
        <v>0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s="259" customFormat="1" ht="21.75" customHeight="1">
      <c r="A5" s="434" t="s">
        <v>411</v>
      </c>
      <c r="B5" s="435"/>
      <c r="C5" s="449" t="s">
        <v>428</v>
      </c>
      <c r="D5" s="448" t="s">
        <v>429</v>
      </c>
      <c r="E5" s="449" t="s">
        <v>430</v>
      </c>
      <c r="F5" s="448" t="s">
        <v>391</v>
      </c>
      <c r="G5" s="448" t="s">
        <v>0</v>
      </c>
      <c r="H5" s="449" t="s">
        <v>431</v>
      </c>
      <c r="I5" s="448"/>
      <c r="J5" s="448"/>
      <c r="K5" s="449" t="s">
        <v>414</v>
      </c>
      <c r="L5" s="448"/>
      <c r="M5" s="448" t="s">
        <v>392</v>
      </c>
      <c r="N5" s="448" t="s">
        <v>432</v>
      </c>
      <c r="O5" s="448" t="s">
        <v>394</v>
      </c>
      <c r="P5" s="448" t="s">
        <v>433</v>
      </c>
      <c r="Q5" s="448" t="s">
        <v>394</v>
      </c>
      <c r="R5" s="448" t="s">
        <v>434</v>
      </c>
      <c r="S5" s="448" t="s">
        <v>435</v>
      </c>
      <c r="T5" s="444" t="s">
        <v>436</v>
      </c>
    </row>
    <row r="6" spans="1:20" s="259" customFormat="1" ht="21.75" customHeight="1">
      <c r="A6" s="436"/>
      <c r="B6" s="437"/>
      <c r="C6" s="450"/>
      <c r="D6" s="448"/>
      <c r="E6" s="253"/>
      <c r="F6" s="24" t="s">
        <v>4</v>
      </c>
      <c r="G6" s="24" t="s">
        <v>5</v>
      </c>
      <c r="H6" s="253"/>
      <c r="I6" s="24" t="s">
        <v>4</v>
      </c>
      <c r="J6" s="24" t="s">
        <v>5</v>
      </c>
      <c r="K6" s="253"/>
      <c r="L6" s="24" t="s">
        <v>4</v>
      </c>
      <c r="M6" s="24" t="s">
        <v>5</v>
      </c>
      <c r="N6" s="24" t="s">
        <v>437</v>
      </c>
      <c r="O6" s="24" t="s">
        <v>438</v>
      </c>
      <c r="P6" s="24" t="s">
        <v>420</v>
      </c>
      <c r="Q6" s="24" t="s">
        <v>28</v>
      </c>
      <c r="R6" s="448"/>
      <c r="S6" s="448" t="s">
        <v>400</v>
      </c>
      <c r="T6" s="445"/>
    </row>
    <row r="7" spans="1:22" s="12" customFormat="1" ht="22.5" customHeight="1">
      <c r="A7" s="446" t="s">
        <v>422</v>
      </c>
      <c r="B7" s="447"/>
      <c r="C7" s="50">
        <v>1</v>
      </c>
      <c r="D7" s="50">
        <v>33</v>
      </c>
      <c r="E7" s="50">
        <f>SUM(F7:G7)</f>
        <v>1466</v>
      </c>
      <c r="F7" s="50">
        <v>328</v>
      </c>
      <c r="G7" s="50">
        <v>1138</v>
      </c>
      <c r="H7" s="50">
        <f>SUM(I7:J7)</f>
        <v>60</v>
      </c>
      <c r="I7" s="50">
        <v>30</v>
      </c>
      <c r="J7" s="50">
        <v>30</v>
      </c>
      <c r="K7" s="50">
        <f>SUM(L7:M7)</f>
        <v>9</v>
      </c>
      <c r="L7" s="50">
        <v>6</v>
      </c>
      <c r="M7" s="50">
        <v>3</v>
      </c>
      <c r="N7" s="50">
        <v>494</v>
      </c>
      <c r="O7" s="50">
        <v>406</v>
      </c>
      <c r="P7" s="50">
        <v>495</v>
      </c>
      <c r="Q7" s="50">
        <v>499</v>
      </c>
      <c r="R7" s="50">
        <v>10</v>
      </c>
      <c r="S7" s="50">
        <v>13</v>
      </c>
      <c r="T7" s="50">
        <v>28</v>
      </c>
      <c r="U7" s="46"/>
      <c r="V7" s="46"/>
    </row>
    <row r="8" spans="2:22" s="65" customFormat="1" ht="10.5" customHeight="1">
      <c r="B8" s="390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</row>
    <row r="9" spans="1:22" s="214" customFormat="1" ht="22.5" customHeight="1">
      <c r="A9" s="305" t="s">
        <v>439</v>
      </c>
      <c r="B9" s="21" t="s">
        <v>440</v>
      </c>
      <c r="C9" s="309">
        <f>C7</f>
        <v>1</v>
      </c>
      <c r="D9" s="309">
        <f aca="true" t="shared" si="0" ref="D9:T9">D7</f>
        <v>33</v>
      </c>
      <c r="E9" s="309">
        <f t="shared" si="0"/>
        <v>1466</v>
      </c>
      <c r="F9" s="309">
        <f t="shared" si="0"/>
        <v>328</v>
      </c>
      <c r="G9" s="309">
        <f t="shared" si="0"/>
        <v>1138</v>
      </c>
      <c r="H9" s="309">
        <f t="shared" si="0"/>
        <v>60</v>
      </c>
      <c r="I9" s="309">
        <f t="shared" si="0"/>
        <v>30</v>
      </c>
      <c r="J9" s="309">
        <f t="shared" si="0"/>
        <v>30</v>
      </c>
      <c r="K9" s="309">
        <f t="shared" si="0"/>
        <v>9</v>
      </c>
      <c r="L9" s="309">
        <f t="shared" si="0"/>
        <v>6</v>
      </c>
      <c r="M9" s="309">
        <f t="shared" si="0"/>
        <v>3</v>
      </c>
      <c r="N9" s="309">
        <f t="shared" si="0"/>
        <v>494</v>
      </c>
      <c r="O9" s="309">
        <f t="shared" si="0"/>
        <v>406</v>
      </c>
      <c r="P9" s="309">
        <f t="shared" si="0"/>
        <v>495</v>
      </c>
      <c r="Q9" s="309">
        <f t="shared" si="0"/>
        <v>499</v>
      </c>
      <c r="R9" s="309">
        <f t="shared" si="0"/>
        <v>10</v>
      </c>
      <c r="S9" s="309">
        <f t="shared" si="0"/>
        <v>13</v>
      </c>
      <c r="T9" s="309">
        <f t="shared" si="0"/>
        <v>28</v>
      </c>
      <c r="U9" s="225"/>
      <c r="V9" s="225"/>
    </row>
    <row r="10" spans="1:22" s="256" customFormat="1" ht="20.25" customHeight="1">
      <c r="A10" s="22" t="s">
        <v>441</v>
      </c>
      <c r="B10" s="22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5"/>
      <c r="V10" s="255"/>
    </row>
    <row r="11" spans="2:22" s="256" customFormat="1" ht="15" customHeight="1">
      <c r="B11" s="257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5"/>
      <c r="V11" s="255"/>
    </row>
    <row r="12" spans="2:22" ht="13.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2:22" ht="13.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2:22" ht="13.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2:22" ht="13.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</sheetData>
  <sheetProtection/>
  <mergeCells count="12">
    <mergeCell ref="C5:C6"/>
    <mergeCell ref="P5:Q5"/>
    <mergeCell ref="T5:T6"/>
    <mergeCell ref="A7:B7"/>
    <mergeCell ref="S5:S6"/>
    <mergeCell ref="R5:R6"/>
    <mergeCell ref="A5:B6"/>
    <mergeCell ref="D5:D6"/>
    <mergeCell ref="E5:G5"/>
    <mergeCell ref="H5:J5"/>
    <mergeCell ref="K5:M5"/>
    <mergeCell ref="N5:O5"/>
  </mergeCells>
  <printOptions/>
  <pageMargins left="0.44" right="0.37" top="0.85" bottom="0.41" header="0.8" footer="0.39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2012-12-27T08:49:14Z</cp:lastPrinted>
  <dcterms:created xsi:type="dcterms:W3CDTF">1998-03-03T05:16:56Z</dcterms:created>
  <dcterms:modified xsi:type="dcterms:W3CDTF">2013-01-14T01:07:54Z</dcterms:modified>
  <cp:category/>
  <cp:version/>
  <cp:contentType/>
  <cp:contentStatus/>
</cp:coreProperties>
</file>