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55" windowWidth="23085" windowHeight="9840" tabRatio="877" firstSheet="2" activeTab="2"/>
  </bookViews>
  <sheets>
    <sheet name="VXXXXX" sheetId="1" state="veryHidden" r:id="rId1"/>
    <sheet name="VXXXX" sheetId="2" state="veryHidden" r:id="rId2"/>
    <sheet name="1.주택의종류" sheetId="3" r:id="rId3"/>
    <sheet name="2.건축허가" sheetId="4" r:id="rId4"/>
    <sheet name="3.아파트건립 " sheetId="5" r:id="rId5"/>
    <sheet name="4.주택가격" sheetId="6" r:id="rId6"/>
    <sheet name="5.토지거래허가" sheetId="7" r:id="rId7"/>
    <sheet name="6.지가변동률" sheetId="8" r:id="rId8"/>
    <sheet name="7.토지거래 현황" sheetId="9" r:id="rId9"/>
    <sheet name="8.용도지역 " sheetId="10" r:id="rId10"/>
    <sheet name="9.공원" sheetId="11" r:id="rId11"/>
    <sheet name="10.하천부지점용" sheetId="12" r:id="rId12"/>
    <sheet name="11.도로" sheetId="13" r:id="rId13"/>
    <sheet name="12.도로시설물 " sheetId="14" r:id="rId14"/>
    <sheet name="13.교량" sheetId="15" r:id="rId15"/>
  </sheets>
  <definedNames>
    <definedName name="_xlnm.Print_Titles" localSheetId="12">'11.도로'!$A:$E</definedName>
    <definedName name="_xlnm.Print_Titles" localSheetId="13">'12.도로시설물 '!$A:$A</definedName>
    <definedName name="_xlnm.Print_Titles" localSheetId="3">'2.건축허가'!$A:$A,'2.건축허가'!$5:$6</definedName>
    <definedName name="_xlnm.Print_Titles" localSheetId="8">'7.토지거래 현황'!$A:$A</definedName>
  </definedNames>
  <calcPr fullCalcOnLoad="1"/>
</workbook>
</file>

<file path=xl/comments14.xml><?xml version="1.0" encoding="utf-8"?>
<comments xmlns="http://schemas.openxmlformats.org/spreadsheetml/2006/main">
  <authors>
    <author>남구</author>
  </authors>
  <commentList>
    <comment ref="K11" authorId="0">
      <text>
        <r>
          <rPr>
            <b/>
            <sz val="9"/>
            <rFont val="돋움"/>
            <family val="3"/>
          </rPr>
          <t>현충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고가교
앞산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고가교
안지랑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고가교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남구</author>
  </authors>
  <commentList>
    <comment ref="A9" authorId="0">
      <text>
        <r>
          <rPr>
            <b/>
            <sz val="9"/>
            <rFont val="돋움"/>
            <family val="3"/>
          </rPr>
          <t xml:space="preserve">허가구역없음
</t>
        </r>
      </text>
    </comment>
  </commentList>
</comments>
</file>

<file path=xl/sharedStrings.xml><?xml version="1.0" encoding="utf-8"?>
<sst xmlns="http://schemas.openxmlformats.org/spreadsheetml/2006/main" count="495" uniqueCount="279">
  <si>
    <t xml:space="preserve"> </t>
  </si>
  <si>
    <t>아 파 트</t>
  </si>
  <si>
    <t>연립주택</t>
  </si>
  <si>
    <t>다세대주택</t>
  </si>
  <si>
    <t>단위: 동,㎡</t>
  </si>
  <si>
    <t>계</t>
  </si>
  <si>
    <t>타</t>
  </si>
  <si>
    <t>기  타</t>
  </si>
  <si>
    <t>주거용 동  수</t>
  </si>
  <si>
    <t>연면적</t>
  </si>
  <si>
    <t>기  타 동  수</t>
  </si>
  <si>
    <t>단위:호</t>
  </si>
  <si>
    <t>이 하</t>
  </si>
  <si>
    <t>동 수</t>
  </si>
  <si>
    <t>면 적</t>
  </si>
  <si>
    <t>면  적</t>
  </si>
  <si>
    <t>용        도        지        역        별</t>
  </si>
  <si>
    <t>도     시     계     획     구     역     내</t>
  </si>
  <si>
    <t>지</t>
  </si>
  <si>
    <t>야</t>
  </si>
  <si>
    <t>용  지</t>
  </si>
  <si>
    <t>고속도로</t>
  </si>
  <si>
    <t>포  장</t>
  </si>
  <si>
    <t>연  장</t>
  </si>
  <si>
    <t>면 적</t>
  </si>
  <si>
    <t>합    계</t>
  </si>
  <si>
    <t>전</t>
  </si>
  <si>
    <t>답</t>
  </si>
  <si>
    <t>대    지</t>
  </si>
  <si>
    <t>임     야</t>
  </si>
  <si>
    <t>공  장  용  지</t>
  </si>
  <si>
    <t>기     타</t>
  </si>
  <si>
    <t>녹 지 지 역</t>
  </si>
  <si>
    <t>용도 미지정 구역</t>
  </si>
  <si>
    <t>공 업 지 역</t>
  </si>
  <si>
    <t>상 업 지 역</t>
  </si>
  <si>
    <t>주 거 지 역</t>
  </si>
  <si>
    <t>소 계</t>
  </si>
  <si>
    <t>합  계</t>
  </si>
  <si>
    <t>인      구</t>
  </si>
  <si>
    <t xml:space="preserve">    연면적</t>
  </si>
  <si>
    <t>단위:필, 천㎡</t>
  </si>
  <si>
    <t>주          거          지          역</t>
  </si>
  <si>
    <t>소계</t>
  </si>
  <si>
    <t xml:space="preserve">     전용주거지역</t>
  </si>
  <si>
    <t>준공업</t>
  </si>
  <si>
    <t>상    업    지    역</t>
  </si>
  <si>
    <t>공   업   지   역</t>
  </si>
  <si>
    <t>녹   지   지   역</t>
  </si>
  <si>
    <t>준주거
지  역</t>
  </si>
  <si>
    <t>중  심</t>
  </si>
  <si>
    <t>일  반</t>
  </si>
  <si>
    <t>근  린</t>
  </si>
  <si>
    <t>유  통</t>
  </si>
  <si>
    <t>소  계</t>
  </si>
  <si>
    <t>전  용</t>
  </si>
  <si>
    <t>보  전</t>
  </si>
  <si>
    <t xml:space="preserve">생  산 </t>
  </si>
  <si>
    <t>자  연</t>
  </si>
  <si>
    <t>제1종전용</t>
  </si>
  <si>
    <t>제2종전용</t>
  </si>
  <si>
    <t>필지수</t>
  </si>
  <si>
    <t>자     연     공     원</t>
  </si>
  <si>
    <t>국립공원</t>
  </si>
  <si>
    <t>군 립 공 원</t>
  </si>
  <si>
    <t>개 소</t>
  </si>
  <si>
    <t>지         목         별</t>
  </si>
  <si>
    <t>콘크리트</t>
  </si>
  <si>
    <t>철골철근</t>
  </si>
  <si>
    <t>신       축</t>
  </si>
  <si>
    <t>증축 ·개축 ·이전 ·대수선</t>
  </si>
  <si>
    <t>합           계</t>
  </si>
  <si>
    <t>개발제한구역</t>
  </si>
  <si>
    <t>도 립 공 원</t>
  </si>
  <si>
    <t>6 ~ 10 층</t>
  </si>
  <si>
    <t>11 ~ 20 층</t>
  </si>
  <si>
    <t>21 층  이 상</t>
  </si>
  <si>
    <t xml:space="preserve"> 일 반  주 거 지 역</t>
  </si>
  <si>
    <t>제1종일반</t>
  </si>
  <si>
    <t>제2종일반</t>
  </si>
  <si>
    <t>제3종일반</t>
  </si>
  <si>
    <t>주 택 수</t>
  </si>
  <si>
    <t>규    모    별    주   택   수</t>
  </si>
  <si>
    <t>135㎡초과</t>
  </si>
  <si>
    <t>40~60㎡
이  하</t>
  </si>
  <si>
    <t>60~85㎡
이  하</t>
  </si>
  <si>
    <t>85~135㎡
이  하</t>
  </si>
  <si>
    <t>주택수</t>
  </si>
  <si>
    <t>용도지역
총 합 계</t>
  </si>
  <si>
    <t>도          시          지          역</t>
  </si>
  <si>
    <t>도          시          지          역</t>
  </si>
  <si>
    <t>미지정</t>
  </si>
  <si>
    <t>농림지역</t>
  </si>
  <si>
    <t>도시지역
인    구</t>
  </si>
  <si>
    <t>비 도 시 지 역</t>
  </si>
  <si>
    <t>비도시지역
인      구</t>
  </si>
  <si>
    <t>40㎡ 이하</t>
  </si>
  <si>
    <t>층     수     별     주     택     수</t>
  </si>
  <si>
    <t>단위:명, 천㎡</t>
  </si>
  <si>
    <t>계획관리지역</t>
  </si>
  <si>
    <t>생산관리
지역</t>
  </si>
  <si>
    <t>보전관리
지역</t>
  </si>
  <si>
    <t>주:도시지역인구는 동·읍 인구, 비도시지역인구는 면 인구임</t>
  </si>
  <si>
    <t>단위:개소,천㎡</t>
  </si>
  <si>
    <t>단위:개소,m</t>
  </si>
  <si>
    <t>구   분</t>
  </si>
  <si>
    <t>-</t>
  </si>
  <si>
    <t>구  분</t>
  </si>
  <si>
    <t>구    분</t>
  </si>
  <si>
    <t>구  분</t>
  </si>
  <si>
    <t>단위:m, %</t>
  </si>
  <si>
    <t>-</t>
  </si>
  <si>
    <t>단위:㎡,㎥,천원</t>
  </si>
  <si>
    <t>토사채취
(㎥)</t>
  </si>
  <si>
    <t>사용료 징수(천원)</t>
  </si>
  <si>
    <t>부   과</t>
  </si>
  <si>
    <t xml:space="preserve"> 징    수</t>
  </si>
  <si>
    <t>관리지역</t>
  </si>
  <si>
    <t>농림지역</t>
  </si>
  <si>
    <t>자료 : 건설방재과</t>
  </si>
  <si>
    <t>2 0 0 8</t>
  </si>
  <si>
    <t>단위:개소,m, ㎡</t>
  </si>
  <si>
    <t>구  분</t>
  </si>
  <si>
    <t>단위:호</t>
  </si>
  <si>
    <t xml:space="preserve">   종    류    별    주    택    수</t>
  </si>
  <si>
    <t>보 급 률(%)</t>
  </si>
  <si>
    <t>다가구주택</t>
  </si>
  <si>
    <t xml:space="preserve"> 2008 동  수</t>
  </si>
  <si>
    <t>구      분</t>
  </si>
  <si>
    <t>용    도    변    경</t>
  </si>
  <si>
    <t>철골</t>
  </si>
  <si>
    <t>조적</t>
  </si>
  <si>
    <t>나무</t>
  </si>
  <si>
    <t>5 층  이 하</t>
  </si>
  <si>
    <t>2 0 0 8</t>
  </si>
  <si>
    <t>자연환경
보전지역</t>
  </si>
  <si>
    <t>2 0 0 9</t>
  </si>
  <si>
    <t xml:space="preserve"> 2009 동  수</t>
  </si>
  <si>
    <t>2 0 0 9</t>
  </si>
  <si>
    <t>자료 : 건설방재과</t>
  </si>
  <si>
    <t>2 0 1 0</t>
  </si>
  <si>
    <t xml:space="preserve"> 2010 동  수</t>
  </si>
  <si>
    <t>2 0 1 0</t>
  </si>
  <si>
    <t>연 별 및 구 군 별</t>
  </si>
  <si>
    <t>기타</t>
  </si>
  <si>
    <t>합계(A)</t>
  </si>
  <si>
    <t>지정비율
(B/A)*100</t>
  </si>
  <si>
    <t>자연환경
보전지역(B)</t>
  </si>
  <si>
    <t>면 적(㎡)</t>
  </si>
  <si>
    <t>건  수</t>
  </si>
  <si>
    <t>주택매매 가격지수</t>
  </si>
  <si>
    <t>주택전세 가격지수</t>
  </si>
  <si>
    <t>2 0 1 1</t>
  </si>
  <si>
    <t xml:space="preserve"> 2011 동  수</t>
  </si>
  <si>
    <t>단위:%</t>
  </si>
  <si>
    <t>자료:한국토지주택공사</t>
  </si>
  <si>
    <r>
      <t xml:space="preserve">  Ⅹ. 주   택  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 xml:space="preserve">  건   설</t>
    </r>
  </si>
  <si>
    <t xml:space="preserve"> １.  주  택  의   종  류</t>
  </si>
  <si>
    <t xml:space="preserve"> 2.  건  축   허   가</t>
  </si>
  <si>
    <t>2 0 1 2</t>
  </si>
  <si>
    <t xml:space="preserve"> 2012 동  수</t>
  </si>
  <si>
    <t>도      시      공       원</t>
  </si>
  <si>
    <r>
      <t>도시자연공원
구역</t>
    </r>
    <r>
      <rPr>
        <vertAlign val="superscript"/>
        <sz val="10"/>
        <rFont val="바탕체"/>
        <family val="1"/>
      </rPr>
      <t>1)</t>
    </r>
  </si>
  <si>
    <t>어린이 공원</t>
  </si>
  <si>
    <t>소 공 원</t>
  </si>
  <si>
    <t>근 린 공 원</t>
  </si>
  <si>
    <t>문화공원</t>
  </si>
  <si>
    <t>수변공원</t>
  </si>
  <si>
    <t>체육공원</t>
  </si>
  <si>
    <t>역사공원</t>
  </si>
  <si>
    <t>개 소</t>
  </si>
  <si>
    <t>면 적</t>
  </si>
  <si>
    <t>개 소</t>
  </si>
  <si>
    <t>면 적</t>
  </si>
  <si>
    <t>합                     계</t>
  </si>
  <si>
    <t xml:space="preserve">일   반   국   도 </t>
  </si>
  <si>
    <t>광   역   시   도</t>
  </si>
  <si>
    <t>연  장</t>
  </si>
  <si>
    <t>포   장</t>
  </si>
  <si>
    <t>미포장</t>
  </si>
  <si>
    <t>미개통</t>
  </si>
  <si>
    <t>포장률</t>
  </si>
  <si>
    <t>보도육교</t>
  </si>
  <si>
    <t xml:space="preserve">지하보도 </t>
  </si>
  <si>
    <t>지하차도</t>
  </si>
  <si>
    <t>고가도로</t>
  </si>
  <si>
    <t>지하상가</t>
  </si>
  <si>
    <t>터   널</t>
  </si>
  <si>
    <t xml:space="preserve">가로등 </t>
  </si>
  <si>
    <t>개소</t>
  </si>
  <si>
    <t>연 장</t>
  </si>
  <si>
    <t>면 적</t>
  </si>
  <si>
    <t xml:space="preserve">개소 </t>
  </si>
  <si>
    <t>합     계</t>
  </si>
  <si>
    <t xml:space="preserve">  고  속  도  로</t>
  </si>
  <si>
    <t>일반국도</t>
  </si>
  <si>
    <t>광역시도</t>
  </si>
  <si>
    <r>
      <t>지</t>
    </r>
    <r>
      <rPr>
        <sz val="11"/>
        <rFont val="바탕체"/>
        <family val="1"/>
      </rPr>
      <t>방 도</t>
    </r>
  </si>
  <si>
    <t>구·군 도</t>
  </si>
  <si>
    <t>국가지원지방도</t>
  </si>
  <si>
    <t>개소</t>
  </si>
  <si>
    <t>연장</t>
  </si>
  <si>
    <t>종합</t>
  </si>
  <si>
    <t xml:space="preserve">아파트 </t>
  </si>
  <si>
    <t>2 0 1 1</t>
  </si>
  <si>
    <t>`</t>
  </si>
  <si>
    <t>2 0 1 2</t>
  </si>
  <si>
    <t>2 0 1 3</t>
  </si>
  <si>
    <t>자료 : 건축주택과</t>
  </si>
  <si>
    <t>비거주용
건물내주택</t>
  </si>
  <si>
    <t>단독주택</t>
  </si>
  <si>
    <t xml:space="preserve">     2)2008년부터 다가구단독주택 산정방식이 변경(동→호)</t>
  </si>
  <si>
    <r>
      <t>일반
가구수</t>
    </r>
    <r>
      <rPr>
        <vertAlign val="superscript"/>
        <sz val="11"/>
        <rFont val="바탕체"/>
        <family val="1"/>
      </rPr>
      <t>1)</t>
    </r>
  </si>
  <si>
    <t xml:space="preserve">  주:1)일반가구를 대상으로 집계(비혈연가구, 1인가구 포함)로 변경, 단, 집단가구(6인이상 비혈연가구, 기숙사, 사회시설 등) 및 외국인 가구는 제외</t>
  </si>
  <si>
    <t xml:space="preserve"> 2013 동  수</t>
  </si>
  <si>
    <t>주) 대구시 본청 허가분 포함</t>
  </si>
  <si>
    <t>상업용 동  수</t>
  </si>
  <si>
    <t xml:space="preserve">   연면적</t>
  </si>
  <si>
    <t>농수산용 동  수</t>
  </si>
  <si>
    <t>공업용 동  수</t>
  </si>
  <si>
    <t xml:space="preserve">  연면적</t>
  </si>
  <si>
    <t>공공용  동  수</t>
  </si>
  <si>
    <t>교육/사회용 동  수</t>
  </si>
  <si>
    <t>자료:건축주택과</t>
  </si>
  <si>
    <t xml:space="preserve">  주:1)사업승인기준(민영주택사업에 한함)   </t>
  </si>
  <si>
    <t xml:space="preserve">     2)철거분은 고려하지 않음.</t>
  </si>
  <si>
    <t>동수2)</t>
  </si>
  <si>
    <t xml:space="preserve"> 3. 아  파  트  건  립  1)</t>
  </si>
  <si>
    <t>기준시점:2012.11 = 100.0</t>
  </si>
  <si>
    <t xml:space="preserve">자료:「전국주택가격동향조사」한국감정원 </t>
  </si>
  <si>
    <t>평균</t>
  </si>
  <si>
    <t>용   도   지   역   별</t>
  </si>
  <si>
    <t xml:space="preserve">이  용  상  황  별 </t>
  </si>
  <si>
    <t>주거</t>
  </si>
  <si>
    <t>상업</t>
  </si>
  <si>
    <t>공업</t>
  </si>
  <si>
    <t>녹지</t>
  </si>
  <si>
    <t>농림</t>
  </si>
  <si>
    <t>자연환경
보전</t>
  </si>
  <si>
    <t>보전관리</t>
  </si>
  <si>
    <t>생산관리</t>
  </si>
  <si>
    <t>계획관리</t>
  </si>
  <si>
    <t>대  지</t>
  </si>
  <si>
    <t>임야</t>
  </si>
  <si>
    <t>공장</t>
  </si>
  <si>
    <t>주거용</t>
  </si>
  <si>
    <t>상업용</t>
  </si>
  <si>
    <t>2 0 1 0</t>
  </si>
  <si>
    <t>2 0 1 1</t>
  </si>
  <si>
    <t>2 0 1 3</t>
  </si>
  <si>
    <t xml:space="preserve">  주:지가변동률은 기준시점 가격수준을 100으로 보았을 때 해당시점 가격수준의 변동률을 의미함</t>
  </si>
  <si>
    <t xml:space="preserve"> 4. 주 택 가 격</t>
  </si>
  <si>
    <t>단위:건, 천㎡</t>
  </si>
  <si>
    <t>허  가</t>
  </si>
  <si>
    <t>불  허  가  내  용</t>
  </si>
  <si>
    <t>계</t>
  </si>
  <si>
    <t>이용목적</t>
  </si>
  <si>
    <t>기  타</t>
  </si>
  <si>
    <t>건수</t>
  </si>
  <si>
    <t>면적</t>
  </si>
  <si>
    <t>5. 토지거래 허가</t>
  </si>
  <si>
    <t>자료 : 토지정보과</t>
  </si>
  <si>
    <t>구분</t>
  </si>
  <si>
    <t>6. 지 가 변 동 률</t>
  </si>
  <si>
    <t xml:space="preserve">7. 토 지 거 래  현 황 </t>
  </si>
  <si>
    <t>자료:토지정보과</t>
  </si>
  <si>
    <t xml:space="preserve">  주:접수건수임</t>
  </si>
  <si>
    <t xml:space="preserve">  8.  용   도    지   역</t>
  </si>
  <si>
    <t>자료:도시재생총괄과</t>
  </si>
  <si>
    <t xml:space="preserve"> 9. 공  원 </t>
  </si>
  <si>
    <t>자료 : 도시재생총괄과</t>
  </si>
  <si>
    <t xml:space="preserve"> 10. 하  천  부  지  점  용</t>
  </si>
  <si>
    <t xml:space="preserve"> 11.   도     로</t>
  </si>
  <si>
    <t>자료 : 건설방재과</t>
  </si>
  <si>
    <t xml:space="preserve"> 12.  도  로   시   설   물</t>
  </si>
  <si>
    <t xml:space="preserve"> 13.    교        량</t>
  </si>
  <si>
    <t>170.5</t>
  </si>
  <si>
    <t>716.1</t>
  </si>
  <si>
    <t>개 소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</si>
</sst>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'#,##0;&quot;-&quot;"/>
    <numFmt numFmtId="177" formatCode="###0"/>
    <numFmt numFmtId="178" formatCode="#,##0.00;\'#,##0.00;&quot;-&quot;"/>
    <numFmt numFmtId="179" formatCode="#,##0;\-#,##0;&quot;-&quot;"/>
    <numFmt numFmtId="180" formatCode="_-* #,##0.0_-;\-* #,##0.0_-;_-* &quot;-&quot;_-;_-@_-"/>
    <numFmt numFmtId="181" formatCode="_-* #,##0.00_-;\-* #,##0.00_-;_-* &quot;-&quot;_-;_-@_-"/>
    <numFmt numFmtId="182" formatCode="0;[Red]0"/>
    <numFmt numFmtId="183" formatCode="_-* #,##0.0_-;\-* #,##0.0_-;_-* &quot;-&quot;?_-;_-@_-"/>
    <numFmt numFmtId="184" formatCode="#,##0;\-#,##0;&quot;-&quot;;"/>
    <numFmt numFmtId="185" formatCode="#,##0.0_);[Red]\(#,##0.0\)"/>
    <numFmt numFmtId="186" formatCode="#,##0_ "/>
    <numFmt numFmtId="187" formatCode="#,##0;\-#,##0;&quot; &quot;;"/>
    <numFmt numFmtId="188" formatCode="#,##0.000"/>
    <numFmt numFmtId="189" formatCode="#,##0;[Red]#,##0"/>
    <numFmt numFmtId="190" formatCode="#,##0.00;\-#,##0.00;&quot;-&quot;"/>
    <numFmt numFmtId="191" formatCode="#,##0_);[Red]\(#,##0\)"/>
  </numFmts>
  <fonts count="59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10"/>
      <name val="바탕체"/>
      <family val="1"/>
    </font>
    <font>
      <vertAlign val="superscript"/>
      <sz val="10"/>
      <name val="바탕체"/>
      <family val="1"/>
    </font>
    <font>
      <sz val="10"/>
      <color indexed="8"/>
      <name val="굴림"/>
      <family val="3"/>
    </font>
    <font>
      <sz val="11"/>
      <color indexed="8"/>
      <name val="바탕체"/>
      <family val="1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11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15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41" fontId="7" fillId="0" borderId="0" xfId="0" applyNumberFormat="1" applyFont="1" applyFill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81" fontId="4" fillId="0" borderId="0" xfId="50" applyNumberFormat="1" applyFont="1" applyFill="1" applyBorder="1" applyAlignment="1">
      <alignment vertical="center"/>
    </xf>
    <xf numFmtId="181" fontId="4" fillId="0" borderId="0" xfId="50" applyNumberFormat="1" applyFont="1" applyFill="1" applyBorder="1" applyAlignment="1">
      <alignment horizontal="right"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41" fontId="4" fillId="0" borderId="0" xfId="69" applyNumberFormat="1" applyFont="1" applyFill="1" applyBorder="1" applyAlignment="1">
      <alignment horizontal="right" vertical="center"/>
      <protection/>
    </xf>
    <xf numFmtId="181" fontId="4" fillId="0" borderId="0" xfId="69" applyNumberFormat="1" applyFont="1" applyFill="1" applyBorder="1" applyAlignment="1">
      <alignment vertical="center"/>
      <protection/>
    </xf>
    <xf numFmtId="181" fontId="4" fillId="0" borderId="0" xfId="69" applyNumberFormat="1" applyFont="1" applyFill="1" applyBorder="1" applyAlignment="1">
      <alignment horizontal="right" vertical="center"/>
      <protection/>
    </xf>
    <xf numFmtId="41" fontId="4" fillId="0" borderId="0" xfId="69" applyNumberFormat="1" applyFont="1" applyFill="1" applyBorder="1" applyAlignment="1">
      <alignment vertical="center"/>
      <protection/>
    </xf>
    <xf numFmtId="176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horizontal="right" vertical="center"/>
    </xf>
    <xf numFmtId="41" fontId="4" fillId="0" borderId="14" xfId="50" applyNumberFormat="1" applyFont="1" applyFill="1" applyBorder="1" applyAlignment="1">
      <alignment vertical="center"/>
    </xf>
    <xf numFmtId="41" fontId="4" fillId="0" borderId="0" xfId="5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41" fontId="4" fillId="0" borderId="19" xfId="5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center" vertical="center"/>
    </xf>
    <xf numFmtId="41" fontId="5" fillId="0" borderId="19" xfId="5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5" fillId="0" borderId="18" xfId="50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/>
    </xf>
    <xf numFmtId="41" fontId="4" fillId="0" borderId="19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41" fontId="4" fillId="0" borderId="0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4" fillId="0" borderId="20" xfId="51" applyNumberFormat="1" applyFont="1" applyFill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7" xfId="51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190" fontId="4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vertical="center"/>
    </xf>
    <xf numFmtId="41" fontId="4" fillId="0" borderId="21" xfId="5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41" fontId="5" fillId="0" borderId="14" xfId="5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1" fontId="5" fillId="0" borderId="0" xfId="68" applyNumberFormat="1" applyFont="1" applyFill="1" applyBorder="1" applyAlignment="1">
      <alignment horizontal="right" vertical="center"/>
      <protection/>
    </xf>
    <xf numFmtId="41" fontId="19" fillId="0" borderId="0" xfId="0" applyNumberFormat="1" applyFont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/>
    </xf>
    <xf numFmtId="41" fontId="5" fillId="0" borderId="20" xfId="68" applyNumberFormat="1" applyFont="1" applyFill="1" applyBorder="1" applyAlignment="1">
      <alignment horizontal="right" vertical="center"/>
      <protection/>
    </xf>
    <xf numFmtId="41" fontId="5" fillId="0" borderId="17" xfId="68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188" fontId="4" fillId="0" borderId="17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right" vertical="center"/>
    </xf>
    <xf numFmtId="181" fontId="4" fillId="0" borderId="17" xfId="69" applyNumberFormat="1" applyFont="1" applyFill="1" applyBorder="1" applyAlignment="1">
      <alignment vertical="center"/>
      <protection/>
    </xf>
    <xf numFmtId="181" fontId="4" fillId="0" borderId="17" xfId="69" applyNumberFormat="1" applyFont="1" applyFill="1" applyBorder="1" applyAlignment="1">
      <alignment horizontal="right" vertical="center"/>
      <protection/>
    </xf>
    <xf numFmtId="41" fontId="23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41" fontId="15" fillId="0" borderId="17" xfId="71" applyNumberFormat="1" applyFont="1" applyFill="1" applyBorder="1" applyAlignment="1">
      <alignment horizontal="right" vertical="center" wrapText="1"/>
      <protection/>
    </xf>
    <xf numFmtId="41" fontId="5" fillId="0" borderId="20" xfId="50" applyFont="1" applyFill="1" applyBorder="1" applyAlignment="1">
      <alignment horizontal="right" vertical="center"/>
    </xf>
    <xf numFmtId="41" fontId="5" fillId="0" borderId="17" xfId="50" applyFont="1" applyFill="1" applyBorder="1" applyAlignment="1">
      <alignment horizontal="right" vertical="center"/>
    </xf>
    <xf numFmtId="41" fontId="5" fillId="0" borderId="15" xfId="50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83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8" xfId="0" applyNumberFormat="1" applyFont="1" applyFill="1" applyBorder="1" applyAlignment="1" applyProtection="1">
      <alignment horizontal="center" vertical="center"/>
      <protection locked="0"/>
    </xf>
    <xf numFmtId="41" fontId="5" fillId="0" borderId="19" xfId="50" applyNumberFormat="1" applyFont="1" applyFill="1" applyBorder="1" applyAlignment="1" applyProtection="1">
      <alignment vertical="center"/>
      <protection locked="0"/>
    </xf>
    <xf numFmtId="41" fontId="5" fillId="0" borderId="0" xfId="5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 applyProtection="1">
      <alignment vertical="center"/>
      <protection locked="0"/>
    </xf>
    <xf numFmtId="41" fontId="5" fillId="0" borderId="14" xfId="50" applyNumberFormat="1" applyFont="1" applyFill="1" applyBorder="1" applyAlignment="1" applyProtection="1">
      <alignment vertical="center"/>
      <protection locked="0"/>
    </xf>
    <xf numFmtId="41" fontId="5" fillId="0" borderId="0" xfId="5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41" fontId="5" fillId="0" borderId="17" xfId="51" applyNumberFormat="1" applyFont="1" applyFill="1" applyBorder="1" applyAlignment="1" applyProtection="1">
      <alignment vertical="center"/>
      <protection locked="0"/>
    </xf>
    <xf numFmtId="41" fontId="5" fillId="0" borderId="20" xfId="51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5" fillId="0" borderId="21" xfId="51" applyNumberFormat="1" applyFont="1" applyFill="1" applyBorder="1" applyAlignment="1" applyProtection="1">
      <alignment vertical="center"/>
      <protection locked="0"/>
    </xf>
    <xf numFmtId="41" fontId="5" fillId="0" borderId="17" xfId="51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183" fontId="6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/>
    </xf>
    <xf numFmtId="41" fontId="5" fillId="0" borderId="0" xfId="5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0" xfId="7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horizontal="center" vertical="center"/>
      <protection/>
    </xf>
    <xf numFmtId="41" fontId="5" fillId="0" borderId="20" xfId="50" applyNumberFormat="1" applyFont="1" applyFill="1" applyBorder="1" applyAlignment="1" applyProtection="1">
      <alignment vertical="center"/>
      <protection/>
    </xf>
    <xf numFmtId="41" fontId="5" fillId="0" borderId="17" xfId="0" applyNumberFormat="1" applyFont="1" applyFill="1" applyBorder="1" applyAlignment="1" applyProtection="1">
      <alignment vertical="center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/>
    </xf>
    <xf numFmtId="41" fontId="5" fillId="0" borderId="17" xfId="7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15" xfId="0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표준 2" xfId="67"/>
    <cellStyle name="표준_Sheet2" xfId="68"/>
    <cellStyle name="표준_Sheet3 (2)" xfId="69"/>
    <cellStyle name="표준_Sheet3 (7)" xfId="70"/>
    <cellStyle name="표준_토지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9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6.5546875" style="1" customWidth="1"/>
    <col min="2" max="2" width="10.21484375" style="1" customWidth="1"/>
    <col min="3" max="3" width="9.77734375" style="1" customWidth="1"/>
    <col min="4" max="4" width="10.21484375" style="1" customWidth="1"/>
    <col min="5" max="5" width="8.5546875" style="1" customWidth="1"/>
    <col min="6" max="6" width="8.4453125" style="1" customWidth="1"/>
    <col min="7" max="7" width="7.77734375" style="1" customWidth="1"/>
    <col min="8" max="8" width="7.10546875" style="1" customWidth="1"/>
    <col min="9" max="10" width="8.5546875" style="1" customWidth="1"/>
    <col min="11" max="11" width="7.3359375" style="1" customWidth="1"/>
    <col min="12" max="14" width="9.21484375" style="1" customWidth="1"/>
    <col min="15" max="15" width="7.3359375" style="1" customWidth="1"/>
    <col min="16" max="16" width="8.5546875" style="1" customWidth="1"/>
    <col min="17" max="17" width="9.5546875" style="1" customWidth="1"/>
    <col min="18" max="28" width="8.5546875" style="1" customWidth="1"/>
    <col min="29" max="29" width="7.21484375" style="1" customWidth="1"/>
    <col min="30" max="30" width="8.5546875" style="1" customWidth="1"/>
    <col min="31" max="34" width="8.21484375" style="1" customWidth="1"/>
    <col min="35" max="35" width="4.5546875" style="1" customWidth="1"/>
    <col min="36" max="16384" width="8.88671875" style="1" customWidth="1"/>
  </cols>
  <sheetData>
    <row r="1" spans="11:16" s="3" customFormat="1" ht="19.5" customHeight="1">
      <c r="K1" s="15" t="s">
        <v>0</v>
      </c>
      <c r="L1" s="15"/>
      <c r="M1" s="15"/>
      <c r="N1" s="15"/>
      <c r="O1" s="15"/>
      <c r="P1" s="15"/>
    </row>
    <row r="2" spans="1:16" s="3" customFormat="1" ht="19.5" customHeight="1">
      <c r="A2" s="229" t="s">
        <v>267</v>
      </c>
      <c r="B2" s="229"/>
      <c r="C2" s="229"/>
      <c r="D2" s="229"/>
      <c r="E2" s="229"/>
      <c r="F2" s="229"/>
      <c r="K2" s="15"/>
      <c r="L2" s="15"/>
      <c r="M2" s="15"/>
      <c r="N2" s="15"/>
      <c r="O2" s="15"/>
      <c r="P2" s="15"/>
    </row>
    <row r="3" s="3" customFormat="1" ht="13.5"/>
    <row r="4" spans="1:2" s="6" customFormat="1" ht="30" customHeight="1">
      <c r="A4" s="32" t="s">
        <v>98</v>
      </c>
      <c r="B4" s="32"/>
    </row>
    <row r="5" spans="1:36" s="6" customFormat="1" ht="19.5" customHeight="1">
      <c r="A5" s="236" t="s">
        <v>109</v>
      </c>
      <c r="B5" s="246" t="s">
        <v>39</v>
      </c>
      <c r="C5" s="235"/>
      <c r="D5" s="236"/>
      <c r="E5" s="237" t="s">
        <v>88</v>
      </c>
      <c r="F5" s="246" t="s">
        <v>89</v>
      </c>
      <c r="G5" s="235"/>
      <c r="H5" s="235"/>
      <c r="I5" s="235"/>
      <c r="J5" s="235"/>
      <c r="K5" s="235"/>
      <c r="L5" s="235"/>
      <c r="M5" s="235"/>
      <c r="N5" s="235"/>
      <c r="O5" s="235"/>
      <c r="P5" s="246" t="s">
        <v>90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8" t="s">
        <v>91</v>
      </c>
      <c r="AD5" s="246" t="s">
        <v>94</v>
      </c>
      <c r="AE5" s="235"/>
      <c r="AF5" s="235"/>
      <c r="AG5" s="235"/>
      <c r="AH5" s="235"/>
      <c r="AI5" s="235"/>
      <c r="AJ5" s="94"/>
    </row>
    <row r="6" spans="1:36" s="6" customFormat="1" ht="19.5" customHeight="1">
      <c r="A6" s="236"/>
      <c r="B6" s="226" t="s">
        <v>38</v>
      </c>
      <c r="C6" s="263" t="s">
        <v>93</v>
      </c>
      <c r="D6" s="263" t="s">
        <v>95</v>
      </c>
      <c r="E6" s="237"/>
      <c r="F6" s="237" t="s">
        <v>38</v>
      </c>
      <c r="G6" s="238" t="s">
        <v>42</v>
      </c>
      <c r="H6" s="238"/>
      <c r="I6" s="238"/>
      <c r="J6" s="238"/>
      <c r="K6" s="238"/>
      <c r="L6" s="238"/>
      <c r="M6" s="238"/>
      <c r="N6" s="238"/>
      <c r="O6" s="246"/>
      <c r="P6" s="238" t="s">
        <v>46</v>
      </c>
      <c r="Q6" s="238"/>
      <c r="R6" s="238"/>
      <c r="S6" s="238"/>
      <c r="T6" s="238"/>
      <c r="U6" s="238" t="s">
        <v>47</v>
      </c>
      <c r="V6" s="238"/>
      <c r="W6" s="238"/>
      <c r="X6" s="238"/>
      <c r="Y6" s="238" t="s">
        <v>48</v>
      </c>
      <c r="Z6" s="238"/>
      <c r="AA6" s="238"/>
      <c r="AB6" s="238"/>
      <c r="AC6" s="238"/>
      <c r="AD6" s="238" t="s">
        <v>145</v>
      </c>
      <c r="AE6" s="237" t="s">
        <v>99</v>
      </c>
      <c r="AF6" s="237" t="s">
        <v>100</v>
      </c>
      <c r="AG6" s="237" t="s">
        <v>101</v>
      </c>
      <c r="AH6" s="237" t="s">
        <v>92</v>
      </c>
      <c r="AI6" s="268" t="s">
        <v>147</v>
      </c>
      <c r="AJ6" s="269"/>
    </row>
    <row r="7" spans="1:36" s="6" customFormat="1" ht="19.5" customHeight="1">
      <c r="A7" s="236"/>
      <c r="B7" s="222"/>
      <c r="C7" s="227"/>
      <c r="D7" s="227"/>
      <c r="E7" s="237"/>
      <c r="F7" s="237"/>
      <c r="G7" s="238" t="s">
        <v>43</v>
      </c>
      <c r="H7" s="226" t="s">
        <v>44</v>
      </c>
      <c r="I7" s="238"/>
      <c r="J7" s="238"/>
      <c r="K7" s="264" t="s">
        <v>77</v>
      </c>
      <c r="L7" s="265"/>
      <c r="M7" s="265"/>
      <c r="N7" s="266"/>
      <c r="O7" s="267" t="s">
        <v>49</v>
      </c>
      <c r="P7" s="237" t="s">
        <v>37</v>
      </c>
      <c r="Q7" s="237" t="s">
        <v>50</v>
      </c>
      <c r="R7" s="237" t="s">
        <v>51</v>
      </c>
      <c r="S7" s="237" t="s">
        <v>52</v>
      </c>
      <c r="T7" s="237" t="s">
        <v>53</v>
      </c>
      <c r="U7" s="237" t="s">
        <v>54</v>
      </c>
      <c r="V7" s="237" t="s">
        <v>55</v>
      </c>
      <c r="W7" s="237" t="s">
        <v>51</v>
      </c>
      <c r="X7" s="237" t="s">
        <v>45</v>
      </c>
      <c r="Y7" s="238" t="s">
        <v>54</v>
      </c>
      <c r="Z7" s="238" t="s">
        <v>56</v>
      </c>
      <c r="AA7" s="238" t="s">
        <v>57</v>
      </c>
      <c r="AB7" s="238" t="s">
        <v>58</v>
      </c>
      <c r="AC7" s="238"/>
      <c r="AD7" s="238"/>
      <c r="AE7" s="238"/>
      <c r="AF7" s="238"/>
      <c r="AG7" s="238"/>
      <c r="AH7" s="238"/>
      <c r="AI7" s="270"/>
      <c r="AJ7" s="271"/>
    </row>
    <row r="8" spans="1:36" s="6" customFormat="1" ht="29.25" customHeight="1">
      <c r="A8" s="236"/>
      <c r="B8" s="223"/>
      <c r="C8" s="228"/>
      <c r="D8" s="228"/>
      <c r="E8" s="237"/>
      <c r="F8" s="237"/>
      <c r="G8" s="238"/>
      <c r="H8" s="12"/>
      <c r="I8" s="7" t="s">
        <v>59</v>
      </c>
      <c r="J8" s="7" t="s">
        <v>60</v>
      </c>
      <c r="K8" s="49"/>
      <c r="L8" s="48" t="s">
        <v>78</v>
      </c>
      <c r="M8" s="48" t="s">
        <v>79</v>
      </c>
      <c r="N8" s="48" t="s">
        <v>80</v>
      </c>
      <c r="O8" s="267"/>
      <c r="P8" s="237"/>
      <c r="Q8" s="237"/>
      <c r="R8" s="237"/>
      <c r="S8" s="237"/>
      <c r="T8" s="237"/>
      <c r="U8" s="237"/>
      <c r="V8" s="237"/>
      <c r="W8" s="237"/>
      <c r="X8" s="237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93"/>
      <c r="AJ8" s="95" t="s">
        <v>146</v>
      </c>
    </row>
    <row r="9" spans="1:36" s="30" customFormat="1" ht="27" customHeight="1">
      <c r="A9" s="10">
        <v>2008</v>
      </c>
      <c r="B9" s="14">
        <v>176151</v>
      </c>
      <c r="C9" s="13">
        <v>176151</v>
      </c>
      <c r="D9" s="57" t="s">
        <v>111</v>
      </c>
      <c r="E9" s="58">
        <v>17.44</v>
      </c>
      <c r="F9" s="58">
        <v>17.44</v>
      </c>
      <c r="G9" s="59">
        <v>7.13</v>
      </c>
      <c r="H9" s="60">
        <v>0</v>
      </c>
      <c r="I9" s="60">
        <v>0</v>
      </c>
      <c r="J9" s="60">
        <v>0</v>
      </c>
      <c r="K9" s="52">
        <v>7.1</v>
      </c>
      <c r="L9" s="59">
        <v>1.9</v>
      </c>
      <c r="M9" s="59">
        <v>4.72</v>
      </c>
      <c r="N9" s="59">
        <v>0.48</v>
      </c>
      <c r="O9" s="51">
        <v>0.03</v>
      </c>
      <c r="P9" s="51">
        <v>1.05</v>
      </c>
      <c r="Q9" s="57">
        <v>0</v>
      </c>
      <c r="R9" s="58">
        <v>0.47</v>
      </c>
      <c r="S9" s="58">
        <v>0.58</v>
      </c>
      <c r="T9" s="60">
        <v>0</v>
      </c>
      <c r="U9" s="57">
        <v>0</v>
      </c>
      <c r="V9" s="60">
        <v>0</v>
      </c>
      <c r="W9" s="60">
        <v>0</v>
      </c>
      <c r="X9" s="60">
        <v>0</v>
      </c>
      <c r="Y9" s="51">
        <v>9.26</v>
      </c>
      <c r="Z9" s="57" t="s">
        <v>111</v>
      </c>
      <c r="AA9" s="57" t="s">
        <v>111</v>
      </c>
      <c r="AB9" s="52">
        <v>9.26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26">
        <v>0</v>
      </c>
      <c r="AJ9" s="121"/>
    </row>
    <row r="10" spans="1:36" s="30" customFormat="1" ht="27" customHeight="1">
      <c r="A10" s="10">
        <v>2009</v>
      </c>
      <c r="B10" s="14">
        <v>176151</v>
      </c>
      <c r="C10" s="13">
        <v>176151</v>
      </c>
      <c r="D10" s="57" t="s">
        <v>111</v>
      </c>
      <c r="E10" s="58">
        <v>17.44</v>
      </c>
      <c r="F10" s="58">
        <v>17.44</v>
      </c>
      <c r="G10" s="59">
        <v>7.13</v>
      </c>
      <c r="H10" s="60">
        <v>0</v>
      </c>
      <c r="I10" s="60">
        <v>0</v>
      </c>
      <c r="J10" s="60">
        <v>0</v>
      </c>
      <c r="K10" s="52">
        <v>7.1</v>
      </c>
      <c r="L10" s="59">
        <v>1.9</v>
      </c>
      <c r="M10" s="59">
        <v>4.72</v>
      </c>
      <c r="N10" s="59">
        <v>0.48</v>
      </c>
      <c r="O10" s="51">
        <v>0.03</v>
      </c>
      <c r="P10" s="51">
        <v>1.05</v>
      </c>
      <c r="Q10" s="57">
        <v>0</v>
      </c>
      <c r="R10" s="58">
        <v>0.47</v>
      </c>
      <c r="S10" s="58">
        <v>0.58</v>
      </c>
      <c r="T10" s="60">
        <v>0</v>
      </c>
      <c r="U10" s="57">
        <v>0</v>
      </c>
      <c r="V10" s="60">
        <v>0</v>
      </c>
      <c r="W10" s="60">
        <v>0</v>
      </c>
      <c r="X10" s="60">
        <v>0</v>
      </c>
      <c r="Y10" s="51">
        <v>9.26</v>
      </c>
      <c r="Z10" s="57" t="s">
        <v>111</v>
      </c>
      <c r="AA10" s="57" t="s">
        <v>111</v>
      </c>
      <c r="AB10" s="52">
        <v>9.26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26">
        <v>0</v>
      </c>
      <c r="AJ10" s="121"/>
    </row>
    <row r="11" spans="1:36" s="30" customFormat="1" ht="27" customHeight="1">
      <c r="A11" s="10">
        <v>2010</v>
      </c>
      <c r="B11" s="14">
        <v>176151</v>
      </c>
      <c r="C11" s="13">
        <v>176151</v>
      </c>
      <c r="D11" s="57" t="s">
        <v>111</v>
      </c>
      <c r="E11" s="58">
        <v>17.44</v>
      </c>
      <c r="F11" s="58">
        <v>17.44</v>
      </c>
      <c r="G11" s="59">
        <v>7.13</v>
      </c>
      <c r="H11" s="60">
        <v>0</v>
      </c>
      <c r="I11" s="60">
        <v>0</v>
      </c>
      <c r="J11" s="60">
        <v>0</v>
      </c>
      <c r="K11" s="52">
        <v>7.1</v>
      </c>
      <c r="L11" s="59">
        <v>1.9</v>
      </c>
      <c r="M11" s="59">
        <v>4.72</v>
      </c>
      <c r="N11" s="59">
        <v>0.48</v>
      </c>
      <c r="O11" s="51">
        <v>0.03</v>
      </c>
      <c r="P11" s="51">
        <v>1.05</v>
      </c>
      <c r="Q11" s="57">
        <v>0</v>
      </c>
      <c r="R11" s="58">
        <v>0.47</v>
      </c>
      <c r="S11" s="58">
        <v>0.58</v>
      </c>
      <c r="T11" s="60">
        <v>0</v>
      </c>
      <c r="U11" s="57">
        <v>0</v>
      </c>
      <c r="V11" s="60">
        <v>0</v>
      </c>
      <c r="W11" s="60">
        <v>0</v>
      </c>
      <c r="X11" s="60">
        <v>0</v>
      </c>
      <c r="Y11" s="51">
        <v>9.26</v>
      </c>
      <c r="Z11" s="57" t="s">
        <v>111</v>
      </c>
      <c r="AA11" s="57" t="s">
        <v>111</v>
      </c>
      <c r="AB11" s="52">
        <v>9.26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26">
        <v>0</v>
      </c>
      <c r="AJ11" s="121"/>
    </row>
    <row r="12" spans="1:36" s="3" customFormat="1" ht="27" customHeight="1">
      <c r="A12" s="10">
        <v>2011</v>
      </c>
      <c r="B12" s="14">
        <v>169095</v>
      </c>
      <c r="C12" s="14">
        <v>169095</v>
      </c>
      <c r="D12" s="26">
        <v>0</v>
      </c>
      <c r="E12" s="58">
        <f>G12+P12+Y12</f>
        <v>17.439999999999998</v>
      </c>
      <c r="F12" s="58">
        <v>17.44</v>
      </c>
      <c r="G12" s="59">
        <f>K12+O12</f>
        <v>8.1</v>
      </c>
      <c r="H12" s="26">
        <v>0</v>
      </c>
      <c r="I12" s="26">
        <v>0</v>
      </c>
      <c r="J12" s="26">
        <v>0</v>
      </c>
      <c r="K12" s="59">
        <f>L12+M12+N12</f>
        <v>8.06</v>
      </c>
      <c r="L12" s="59">
        <v>2.04</v>
      </c>
      <c r="M12" s="59">
        <v>4.98</v>
      </c>
      <c r="N12" s="59">
        <v>1.04</v>
      </c>
      <c r="O12" s="59">
        <v>0.04</v>
      </c>
      <c r="P12" s="58">
        <f>R12+S12</f>
        <v>1.05</v>
      </c>
      <c r="Q12" s="58">
        <v>0</v>
      </c>
      <c r="R12" s="58">
        <v>0.4</v>
      </c>
      <c r="S12" s="58">
        <v>0.65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58">
        <f>AB12</f>
        <v>8.29</v>
      </c>
      <c r="Z12" s="26">
        <v>0</v>
      </c>
      <c r="AA12" s="26">
        <v>0</v>
      </c>
      <c r="AB12" s="58">
        <v>8.29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21"/>
    </row>
    <row r="13" spans="1:36" s="3" customFormat="1" ht="27" customHeight="1">
      <c r="A13" s="10">
        <v>2012</v>
      </c>
      <c r="B13" s="14">
        <v>169616</v>
      </c>
      <c r="C13" s="14">
        <v>169616</v>
      </c>
      <c r="D13" s="26">
        <v>0</v>
      </c>
      <c r="E13" s="58">
        <v>17.435317</v>
      </c>
      <c r="F13" s="58">
        <v>17.435317</v>
      </c>
      <c r="G13" s="59">
        <v>8.103965</v>
      </c>
      <c r="H13" s="26">
        <v>0</v>
      </c>
      <c r="I13" s="26">
        <v>0</v>
      </c>
      <c r="J13" s="26">
        <v>0</v>
      </c>
      <c r="K13" s="59">
        <v>8.063065</v>
      </c>
      <c r="L13" s="59">
        <v>2.031444</v>
      </c>
      <c r="M13" s="59">
        <v>4.889507</v>
      </c>
      <c r="N13" s="59">
        <v>1.142114</v>
      </c>
      <c r="O13" s="59">
        <v>0.0409</v>
      </c>
      <c r="P13" s="58">
        <v>1.045866</v>
      </c>
      <c r="Q13" s="58">
        <v>0</v>
      </c>
      <c r="R13" s="58">
        <v>0.398405</v>
      </c>
      <c r="S13" s="58">
        <v>0.647461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58">
        <v>8.285486</v>
      </c>
      <c r="Z13" s="26">
        <v>0</v>
      </c>
      <c r="AA13" s="26">
        <v>0</v>
      </c>
      <c r="AB13" s="58">
        <v>8.285486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 t="s">
        <v>111</v>
      </c>
      <c r="AJ13" s="121"/>
    </row>
    <row r="14" spans="1:45" s="30" customFormat="1" ht="27" customHeight="1">
      <c r="A14" s="116">
        <v>2013</v>
      </c>
      <c r="B14" s="144">
        <v>167020</v>
      </c>
      <c r="C14" s="103">
        <v>167020</v>
      </c>
      <c r="D14" s="103"/>
      <c r="E14" s="145">
        <v>17.435317</v>
      </c>
      <c r="F14" s="145">
        <v>17.435317</v>
      </c>
      <c r="G14" s="146">
        <v>8.103965</v>
      </c>
      <c r="H14" s="101">
        <v>0</v>
      </c>
      <c r="I14" s="101">
        <v>0</v>
      </c>
      <c r="J14" s="101">
        <v>0</v>
      </c>
      <c r="K14" s="146">
        <v>8.063065</v>
      </c>
      <c r="L14" s="146">
        <v>2.031444</v>
      </c>
      <c r="M14" s="146">
        <v>4.889507</v>
      </c>
      <c r="N14" s="146">
        <v>1.142114</v>
      </c>
      <c r="O14" s="146">
        <v>0.0409</v>
      </c>
      <c r="P14" s="145">
        <v>1.045866</v>
      </c>
      <c r="Q14" s="145">
        <v>0</v>
      </c>
      <c r="R14" s="145">
        <v>0.398405</v>
      </c>
      <c r="S14" s="145">
        <v>0.647461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45">
        <v>8.285486</v>
      </c>
      <c r="Z14" s="101">
        <v>0</v>
      </c>
      <c r="AA14" s="101">
        <v>0</v>
      </c>
      <c r="AB14" s="145">
        <v>8.285486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 t="s">
        <v>111</v>
      </c>
      <c r="AJ14" s="117"/>
      <c r="AK14" s="109"/>
      <c r="AL14" s="109"/>
      <c r="AM14" s="63"/>
      <c r="AN14" s="63"/>
      <c r="AO14" s="63"/>
      <c r="AP14" s="63"/>
      <c r="AQ14" s="63"/>
      <c r="AR14" s="63"/>
      <c r="AS14" s="63"/>
    </row>
    <row r="15" spans="1:2" s="31" customFormat="1" ht="18.75" customHeight="1">
      <c r="A15" s="15" t="s">
        <v>268</v>
      </c>
      <c r="B15" s="15"/>
    </row>
    <row r="16" spans="1:2" ht="19.5" customHeight="1">
      <c r="A16" s="3" t="s">
        <v>102</v>
      </c>
      <c r="B16" s="3"/>
    </row>
    <row r="19" ht="13.5">
      <c r="H19" s="1" t="s">
        <v>205</v>
      </c>
    </row>
  </sheetData>
  <sheetProtection/>
  <mergeCells count="39">
    <mergeCell ref="AI6:AJ7"/>
    <mergeCell ref="A2:F2"/>
    <mergeCell ref="AD5:AI5"/>
    <mergeCell ref="AE6:AE8"/>
    <mergeCell ref="AH6:AH8"/>
    <mergeCell ref="AF6:AF8"/>
    <mergeCell ref="AG6:AG8"/>
    <mergeCell ref="U6:X6"/>
    <mergeCell ref="Y6:AB6"/>
    <mergeCell ref="AA7:AA8"/>
    <mergeCell ref="AB7:AB8"/>
    <mergeCell ref="AC5:AC8"/>
    <mergeCell ref="AD6:AD8"/>
    <mergeCell ref="P5:AB5"/>
    <mergeCell ref="W7:W8"/>
    <mergeCell ref="X7:X8"/>
    <mergeCell ref="Y7:Y8"/>
    <mergeCell ref="Z7:Z8"/>
    <mergeCell ref="P6:T6"/>
    <mergeCell ref="U7:U8"/>
    <mergeCell ref="V7:V8"/>
    <mergeCell ref="H7:J7"/>
    <mergeCell ref="K7:N7"/>
    <mergeCell ref="O7:O8"/>
    <mergeCell ref="T7:T8"/>
    <mergeCell ref="S7:S8"/>
    <mergeCell ref="P7:P8"/>
    <mergeCell ref="Q7:Q8"/>
    <mergeCell ref="R7:R8"/>
    <mergeCell ref="A5:A8"/>
    <mergeCell ref="C6:C8"/>
    <mergeCell ref="D6:D8"/>
    <mergeCell ref="F6:F8"/>
    <mergeCell ref="E5:E8"/>
    <mergeCell ref="F5:O5"/>
    <mergeCell ref="B5:D5"/>
    <mergeCell ref="B6:B8"/>
    <mergeCell ref="G6:O6"/>
    <mergeCell ref="G7:G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9.10546875" style="221" customWidth="1"/>
    <col min="2" max="10" width="6.10546875" style="221" customWidth="1"/>
    <col min="11" max="11" width="7.4453125" style="221" customWidth="1"/>
    <col min="12" max="16" width="6.10546875" style="221" customWidth="1"/>
    <col min="17" max="17" width="7.3359375" style="221" customWidth="1"/>
    <col min="18" max="22" width="6.10546875" style="221" customWidth="1"/>
    <col min="23" max="23" width="8.10546875" style="221" customWidth="1"/>
    <col min="24" max="16384" width="8.88671875" style="221" customWidth="1"/>
  </cols>
  <sheetData>
    <row r="2" spans="1:9" s="200" customFormat="1" ht="20.25" customHeight="1">
      <c r="A2" s="283" t="s">
        <v>269</v>
      </c>
      <c r="B2" s="283"/>
      <c r="C2" s="283"/>
      <c r="D2" s="283"/>
      <c r="E2" s="283"/>
      <c r="F2" s="198"/>
      <c r="G2" s="199" t="s">
        <v>0</v>
      </c>
      <c r="H2" s="199" t="s">
        <v>0</v>
      </c>
      <c r="I2" s="199" t="s">
        <v>0</v>
      </c>
    </row>
    <row r="3" s="200" customFormat="1" ht="16.5" customHeight="1"/>
    <row r="4" spans="1:23" s="202" customFormat="1" ht="20.25" customHeight="1">
      <c r="A4" s="201" t="s">
        <v>103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7" s="202" customFormat="1" ht="21.75" customHeight="1">
      <c r="A5" s="274" t="s">
        <v>108</v>
      </c>
      <c r="B5" s="273" t="s">
        <v>62</v>
      </c>
      <c r="C5" s="275"/>
      <c r="D5" s="275"/>
      <c r="E5" s="275"/>
      <c r="F5" s="275"/>
      <c r="G5" s="275"/>
      <c r="H5" s="275"/>
      <c r="I5" s="275"/>
      <c r="J5" s="281" t="s">
        <v>161</v>
      </c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76" t="s">
        <v>162</v>
      </c>
      <c r="AA5" s="277"/>
    </row>
    <row r="6" spans="1:27" s="202" customFormat="1" ht="21.75" customHeight="1">
      <c r="A6" s="274"/>
      <c r="B6" s="273" t="s">
        <v>5</v>
      </c>
      <c r="C6" s="275"/>
      <c r="D6" s="275" t="s">
        <v>63</v>
      </c>
      <c r="E6" s="275"/>
      <c r="F6" s="275" t="s">
        <v>73</v>
      </c>
      <c r="G6" s="275"/>
      <c r="H6" s="275" t="s">
        <v>64</v>
      </c>
      <c r="I6" s="275"/>
      <c r="J6" s="275" t="s">
        <v>5</v>
      </c>
      <c r="K6" s="275"/>
      <c r="L6" s="275" t="s">
        <v>163</v>
      </c>
      <c r="M6" s="275"/>
      <c r="N6" s="275" t="s">
        <v>164</v>
      </c>
      <c r="O6" s="275"/>
      <c r="P6" s="275" t="s">
        <v>165</v>
      </c>
      <c r="Q6" s="275"/>
      <c r="R6" s="272" t="s">
        <v>166</v>
      </c>
      <c r="S6" s="273"/>
      <c r="T6" s="272" t="s">
        <v>167</v>
      </c>
      <c r="U6" s="273"/>
      <c r="V6" s="275" t="s">
        <v>168</v>
      </c>
      <c r="W6" s="275"/>
      <c r="X6" s="275" t="s">
        <v>169</v>
      </c>
      <c r="Y6" s="275"/>
      <c r="Z6" s="278"/>
      <c r="AA6" s="279"/>
    </row>
    <row r="7" spans="1:27" s="202" customFormat="1" ht="22.5" customHeight="1">
      <c r="A7" s="274"/>
      <c r="B7" s="204" t="s">
        <v>278</v>
      </c>
      <c r="C7" s="205" t="s">
        <v>24</v>
      </c>
      <c r="D7" s="205" t="s">
        <v>65</v>
      </c>
      <c r="E7" s="205" t="s">
        <v>24</v>
      </c>
      <c r="F7" s="205" t="s">
        <v>65</v>
      </c>
      <c r="G7" s="205" t="s">
        <v>24</v>
      </c>
      <c r="H7" s="205" t="s">
        <v>65</v>
      </c>
      <c r="I7" s="205" t="s">
        <v>24</v>
      </c>
      <c r="J7" s="205" t="s">
        <v>170</v>
      </c>
      <c r="K7" s="205" t="s">
        <v>171</v>
      </c>
      <c r="L7" s="205" t="s">
        <v>172</v>
      </c>
      <c r="M7" s="205" t="s">
        <v>173</v>
      </c>
      <c r="N7" s="205" t="s">
        <v>172</v>
      </c>
      <c r="O7" s="205" t="s">
        <v>173</v>
      </c>
      <c r="P7" s="205" t="s">
        <v>172</v>
      </c>
      <c r="Q7" s="205" t="s">
        <v>173</v>
      </c>
      <c r="R7" s="205" t="s">
        <v>172</v>
      </c>
      <c r="S7" s="205" t="s">
        <v>173</v>
      </c>
      <c r="T7" s="205" t="s">
        <v>172</v>
      </c>
      <c r="U7" s="205" t="s">
        <v>173</v>
      </c>
      <c r="V7" s="205" t="s">
        <v>172</v>
      </c>
      <c r="W7" s="206" t="s">
        <v>173</v>
      </c>
      <c r="X7" s="205" t="s">
        <v>172</v>
      </c>
      <c r="Y7" s="206" t="s">
        <v>173</v>
      </c>
      <c r="Z7" s="205" t="s">
        <v>172</v>
      </c>
      <c r="AA7" s="206" t="s">
        <v>173</v>
      </c>
    </row>
    <row r="8" spans="1:27" s="212" customFormat="1" ht="27" customHeight="1">
      <c r="A8" s="207" t="s">
        <v>134</v>
      </c>
      <c r="B8" s="208">
        <v>0</v>
      </c>
      <c r="C8" s="209">
        <v>0</v>
      </c>
      <c r="D8" s="210">
        <v>0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1">
        <v>18</v>
      </c>
      <c r="K8" s="211">
        <v>106</v>
      </c>
      <c r="L8" s="211">
        <v>15</v>
      </c>
      <c r="M8" s="211">
        <v>19</v>
      </c>
      <c r="N8" s="211">
        <v>1</v>
      </c>
      <c r="O8" s="211">
        <v>2</v>
      </c>
      <c r="P8" s="211">
        <v>2</v>
      </c>
      <c r="Q8" s="211">
        <v>86</v>
      </c>
      <c r="R8" s="211">
        <v>0</v>
      </c>
      <c r="S8" s="211">
        <v>0</v>
      </c>
      <c r="T8" s="211">
        <v>0</v>
      </c>
      <c r="U8" s="211">
        <v>0</v>
      </c>
      <c r="Z8" s="211">
        <v>1</v>
      </c>
      <c r="AA8" s="211">
        <v>16794</v>
      </c>
    </row>
    <row r="9" spans="1:27" s="212" customFormat="1" ht="27" customHeight="1">
      <c r="A9" s="207" t="s">
        <v>138</v>
      </c>
      <c r="B9" s="208">
        <v>0</v>
      </c>
      <c r="C9" s="209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1">
        <v>24</v>
      </c>
      <c r="K9" s="211">
        <v>123</v>
      </c>
      <c r="L9" s="211">
        <v>18</v>
      </c>
      <c r="M9" s="211">
        <v>32</v>
      </c>
      <c r="N9" s="211">
        <v>4</v>
      </c>
      <c r="O9" s="211">
        <v>5</v>
      </c>
      <c r="P9" s="211">
        <v>2</v>
      </c>
      <c r="Q9" s="211">
        <v>86</v>
      </c>
      <c r="R9" s="211">
        <v>0</v>
      </c>
      <c r="S9" s="211">
        <v>0</v>
      </c>
      <c r="T9" s="211">
        <v>0</v>
      </c>
      <c r="U9" s="211">
        <v>0</v>
      </c>
      <c r="Z9" s="211">
        <v>1</v>
      </c>
      <c r="AA9" s="211">
        <v>16794</v>
      </c>
    </row>
    <row r="10" spans="1:27" s="212" customFormat="1" ht="27" customHeight="1">
      <c r="A10" s="207" t="s">
        <v>140</v>
      </c>
      <c r="B10" s="208">
        <v>0</v>
      </c>
      <c r="C10" s="209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1">
        <v>26</v>
      </c>
      <c r="K10" s="211">
        <v>125</v>
      </c>
      <c r="L10" s="211">
        <v>18</v>
      </c>
      <c r="M10" s="211">
        <v>32</v>
      </c>
      <c r="N10" s="211">
        <v>6</v>
      </c>
      <c r="O10" s="211">
        <v>7</v>
      </c>
      <c r="P10" s="211">
        <v>2</v>
      </c>
      <c r="Q10" s="211">
        <v>86</v>
      </c>
      <c r="R10" s="211">
        <v>0</v>
      </c>
      <c r="S10" s="211">
        <v>0</v>
      </c>
      <c r="T10" s="211">
        <v>0</v>
      </c>
      <c r="U10" s="211">
        <v>0</v>
      </c>
      <c r="Z10" s="211">
        <v>1</v>
      </c>
      <c r="AA10" s="211">
        <v>16794</v>
      </c>
    </row>
    <row r="11" spans="1:27" s="212" customFormat="1" ht="27" customHeight="1">
      <c r="A11" s="207" t="s">
        <v>152</v>
      </c>
      <c r="B11" s="208"/>
      <c r="C11" s="209"/>
      <c r="D11" s="210"/>
      <c r="E11" s="210"/>
      <c r="F11" s="210"/>
      <c r="G11" s="210"/>
      <c r="H11" s="210"/>
      <c r="I11" s="210"/>
      <c r="J11" s="211">
        <v>28</v>
      </c>
      <c r="K11" s="211">
        <v>3724</v>
      </c>
      <c r="L11" s="211">
        <v>18</v>
      </c>
      <c r="M11" s="211">
        <v>32</v>
      </c>
      <c r="N11" s="211">
        <v>6</v>
      </c>
      <c r="O11" s="211">
        <v>7</v>
      </c>
      <c r="P11" s="211">
        <v>3</v>
      </c>
      <c r="Q11" s="211">
        <v>3671</v>
      </c>
      <c r="R11" s="211">
        <v>1</v>
      </c>
      <c r="S11" s="211">
        <v>14</v>
      </c>
      <c r="T11" s="211">
        <v>0</v>
      </c>
      <c r="U11" s="211">
        <v>0</v>
      </c>
      <c r="Z11" s="211">
        <v>1</v>
      </c>
      <c r="AA11" s="211">
        <v>3838</v>
      </c>
    </row>
    <row r="12" spans="1:27" s="212" customFormat="1" ht="27" customHeight="1">
      <c r="A12" s="207" t="s">
        <v>206</v>
      </c>
      <c r="B12" s="208">
        <v>0</v>
      </c>
      <c r="C12" s="209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1">
        <v>28</v>
      </c>
      <c r="K12" s="211">
        <v>3724</v>
      </c>
      <c r="L12" s="211">
        <v>18</v>
      </c>
      <c r="M12" s="211">
        <v>32</v>
      </c>
      <c r="N12" s="211">
        <v>6</v>
      </c>
      <c r="O12" s="211">
        <v>7</v>
      </c>
      <c r="P12" s="211">
        <v>3</v>
      </c>
      <c r="Q12" s="211">
        <v>3671</v>
      </c>
      <c r="R12" s="211">
        <v>1</v>
      </c>
      <c r="S12" s="211">
        <v>14</v>
      </c>
      <c r="T12" s="211">
        <v>0</v>
      </c>
      <c r="U12" s="211">
        <v>0</v>
      </c>
      <c r="V12" s="212">
        <v>0</v>
      </c>
      <c r="W12" s="212">
        <v>0</v>
      </c>
      <c r="X12" s="212">
        <v>0</v>
      </c>
      <c r="Y12" s="212">
        <v>0</v>
      </c>
      <c r="Z12" s="211">
        <v>1</v>
      </c>
      <c r="AA12" s="211">
        <v>3838</v>
      </c>
    </row>
    <row r="13" spans="1:29" s="220" customFormat="1" ht="27.75" customHeight="1">
      <c r="A13" s="213" t="s">
        <v>207</v>
      </c>
      <c r="B13" s="214">
        <f>SUM(D13+F13+H13)</f>
        <v>0</v>
      </c>
      <c r="C13" s="215">
        <f>SUM(E13+G13+I13)</f>
        <v>0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7">
        <f>L13+N13+P13+R13+V13+X13+T13</f>
        <v>29</v>
      </c>
      <c r="K13" s="217">
        <f>M13+O13+Q13+S13+W13+Y13+U13</f>
        <v>3752</v>
      </c>
      <c r="L13" s="217">
        <v>18</v>
      </c>
      <c r="M13" s="217">
        <v>32</v>
      </c>
      <c r="N13" s="217">
        <v>6</v>
      </c>
      <c r="O13" s="217">
        <v>7</v>
      </c>
      <c r="P13" s="217">
        <v>4</v>
      </c>
      <c r="Q13" s="217">
        <v>3699</v>
      </c>
      <c r="R13" s="217">
        <v>1</v>
      </c>
      <c r="S13" s="217">
        <v>14</v>
      </c>
      <c r="T13" s="217">
        <v>0</v>
      </c>
      <c r="U13" s="217">
        <v>0</v>
      </c>
      <c r="V13" s="218">
        <v>0</v>
      </c>
      <c r="W13" s="218">
        <v>0</v>
      </c>
      <c r="X13" s="218">
        <v>0</v>
      </c>
      <c r="Y13" s="218">
        <v>0</v>
      </c>
      <c r="Z13" s="217">
        <v>1</v>
      </c>
      <c r="AA13" s="217">
        <v>3838</v>
      </c>
      <c r="AB13" s="219"/>
      <c r="AC13" s="219"/>
    </row>
    <row r="14" spans="1:3" ht="21.75" customHeight="1">
      <c r="A14" s="280" t="s">
        <v>270</v>
      </c>
      <c r="B14" s="280"/>
      <c r="C14" s="280"/>
    </row>
  </sheetData>
  <sheetProtection/>
  <mergeCells count="18">
    <mergeCell ref="A14:C14"/>
    <mergeCell ref="J6:K6"/>
    <mergeCell ref="H6:I6"/>
    <mergeCell ref="J5:Y5"/>
    <mergeCell ref="A2:E2"/>
    <mergeCell ref="F6:G6"/>
    <mergeCell ref="R6:S6"/>
    <mergeCell ref="P6:Q6"/>
    <mergeCell ref="L6:M6"/>
    <mergeCell ref="N6:O6"/>
    <mergeCell ref="T6:U6"/>
    <mergeCell ref="A5:A7"/>
    <mergeCell ref="B5:I5"/>
    <mergeCell ref="B6:C6"/>
    <mergeCell ref="D6:E6"/>
    <mergeCell ref="Z5:AA6"/>
    <mergeCell ref="V6:W6"/>
    <mergeCell ref="X6:Y6"/>
  </mergeCells>
  <printOptions/>
  <pageMargins left="0.5" right="0.16" top="0.72" bottom="0.29" header="0.58" footer="0.31496062992125984"/>
  <pageSetup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0.6640625" style="0" customWidth="1"/>
    <col min="2" max="2" width="9.88671875" style="0" customWidth="1"/>
    <col min="3" max="3" width="12.4453125" style="0" customWidth="1"/>
    <col min="4" max="4" width="13.3359375" style="0" customWidth="1"/>
    <col min="5" max="5" width="14.3359375" style="0" customWidth="1"/>
    <col min="6" max="6" width="15.99609375" style="0" customWidth="1"/>
  </cols>
  <sheetData>
    <row r="1" ht="17.25" customHeight="1"/>
    <row r="2" spans="1:3" s="3" customFormat="1" ht="22.5" customHeight="1">
      <c r="A2" s="229" t="s">
        <v>271</v>
      </c>
      <c r="B2" s="229"/>
      <c r="C2" s="229"/>
    </row>
    <row r="3" s="3" customFormat="1" ht="13.5">
      <c r="D3" s="64"/>
    </row>
    <row r="4" spans="1:6" s="6" customFormat="1" ht="15" customHeight="1">
      <c r="A4" s="11" t="s">
        <v>112</v>
      </c>
      <c r="F4" s="5" t="s">
        <v>0</v>
      </c>
    </row>
    <row r="5" spans="1:6" s="6" customFormat="1" ht="21" customHeight="1">
      <c r="A5" s="255" t="s">
        <v>108</v>
      </c>
      <c r="B5" s="238" t="s">
        <v>149</v>
      </c>
      <c r="C5" s="226" t="s">
        <v>148</v>
      </c>
      <c r="D5" s="263" t="s">
        <v>113</v>
      </c>
      <c r="E5" s="238" t="s">
        <v>114</v>
      </c>
      <c r="F5" s="246"/>
    </row>
    <row r="6" spans="1:6" s="6" customFormat="1" ht="21" customHeight="1">
      <c r="A6" s="255"/>
      <c r="B6" s="238"/>
      <c r="C6" s="284"/>
      <c r="D6" s="223"/>
      <c r="E6" s="9" t="s">
        <v>115</v>
      </c>
      <c r="F6" s="8" t="s">
        <v>116</v>
      </c>
    </row>
    <row r="7" spans="1:10" s="6" customFormat="1" ht="27.75" customHeight="1">
      <c r="A7" s="10" t="s">
        <v>120</v>
      </c>
      <c r="B7" s="86">
        <v>4</v>
      </c>
      <c r="C7" s="96">
        <v>82</v>
      </c>
      <c r="D7" s="86">
        <v>0</v>
      </c>
      <c r="E7" s="86">
        <v>1708</v>
      </c>
      <c r="F7" s="86">
        <v>1708</v>
      </c>
      <c r="G7" s="16"/>
      <c r="H7" s="16"/>
      <c r="I7" s="16"/>
      <c r="J7" s="16"/>
    </row>
    <row r="8" spans="1:10" s="6" customFormat="1" ht="27.75" customHeight="1">
      <c r="A8" s="10" t="s">
        <v>136</v>
      </c>
      <c r="B8" s="86">
        <v>5</v>
      </c>
      <c r="C8" s="96">
        <v>118</v>
      </c>
      <c r="D8" s="86">
        <v>0</v>
      </c>
      <c r="E8" s="86">
        <v>1877</v>
      </c>
      <c r="F8" s="86">
        <v>1877</v>
      </c>
      <c r="G8" s="16"/>
      <c r="H8" s="16"/>
      <c r="I8" s="16"/>
      <c r="J8" s="16"/>
    </row>
    <row r="9" spans="1:10" s="6" customFormat="1" ht="27.75" customHeight="1">
      <c r="A9" s="10" t="s">
        <v>140</v>
      </c>
      <c r="B9" s="86">
        <v>6</v>
      </c>
      <c r="C9" s="96">
        <v>148</v>
      </c>
      <c r="D9" s="86">
        <v>0</v>
      </c>
      <c r="E9" s="86">
        <v>1825</v>
      </c>
      <c r="F9" s="86">
        <v>1825</v>
      </c>
      <c r="G9" s="16"/>
      <c r="H9" s="16"/>
      <c r="I9" s="16"/>
      <c r="J9" s="16"/>
    </row>
    <row r="10" spans="1:10" s="30" customFormat="1" ht="27.75" customHeight="1">
      <c r="A10" s="10" t="s">
        <v>152</v>
      </c>
      <c r="B10" s="86">
        <v>5</v>
      </c>
      <c r="C10" s="86">
        <v>118</v>
      </c>
      <c r="D10" s="87">
        <v>0</v>
      </c>
      <c r="E10" s="86">
        <v>1484</v>
      </c>
      <c r="F10" s="86">
        <v>1484</v>
      </c>
      <c r="G10" s="26"/>
      <c r="H10" s="26"/>
      <c r="I10" s="26"/>
      <c r="J10" s="26"/>
    </row>
    <row r="11" spans="1:10" s="6" customFormat="1" ht="26.25" customHeight="1">
      <c r="A11" s="10" t="s">
        <v>159</v>
      </c>
      <c r="B11" s="87">
        <v>5</v>
      </c>
      <c r="C11" s="87">
        <v>118</v>
      </c>
      <c r="D11" s="87" t="s">
        <v>111</v>
      </c>
      <c r="E11" s="87">
        <v>1573</v>
      </c>
      <c r="F11" s="87">
        <v>1573</v>
      </c>
      <c r="G11" s="16"/>
      <c r="H11" s="16"/>
      <c r="I11" s="16"/>
      <c r="J11" s="16"/>
    </row>
    <row r="12" spans="1:10" s="6" customFormat="1" ht="26.25" customHeight="1">
      <c r="A12" s="102" t="s">
        <v>207</v>
      </c>
      <c r="B12" s="104">
        <v>1</v>
      </c>
      <c r="C12" s="104">
        <v>36</v>
      </c>
      <c r="D12" s="104">
        <v>0</v>
      </c>
      <c r="E12" s="104">
        <v>126</v>
      </c>
      <c r="F12" s="104">
        <v>126</v>
      </c>
      <c r="G12" s="16"/>
      <c r="H12" s="16"/>
      <c r="I12" s="16"/>
      <c r="J12" s="16"/>
    </row>
    <row r="13" spans="1:10" s="3" customFormat="1" ht="17.25" customHeight="1">
      <c r="A13" s="15" t="s">
        <v>119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s="1" customFormat="1" ht="13.5">
      <c r="A14" s="40"/>
      <c r="B14" s="46"/>
      <c r="C14" s="46"/>
      <c r="D14" s="46"/>
      <c r="E14" s="46"/>
      <c r="F14" s="46"/>
      <c r="G14" s="46"/>
      <c r="H14" s="46"/>
      <c r="I14" s="46"/>
      <c r="J14" s="46"/>
    </row>
    <row r="15" spans="2:10" s="1" customFormat="1" ht="13.5">
      <c r="B15" s="46"/>
      <c r="C15" s="46"/>
      <c r="D15" s="46"/>
      <c r="E15" s="46"/>
      <c r="F15" s="46"/>
      <c r="G15" s="46"/>
      <c r="H15" s="46"/>
      <c r="I15" s="46"/>
      <c r="J15" s="46"/>
    </row>
    <row r="16" spans="2:10" s="1" customFormat="1" ht="13.5">
      <c r="B16" s="46"/>
      <c r="C16" s="46"/>
      <c r="D16" s="46"/>
      <c r="E16" s="46"/>
      <c r="F16" s="46"/>
      <c r="G16" s="46"/>
      <c r="H16" s="46"/>
      <c r="I16" s="46"/>
      <c r="J16" s="46"/>
    </row>
    <row r="17" spans="2:10" s="1" customFormat="1" ht="13.5">
      <c r="B17" s="46"/>
      <c r="C17" s="46"/>
      <c r="D17" s="46"/>
      <c r="E17" s="46"/>
      <c r="F17" s="46"/>
      <c r="G17" s="46"/>
      <c r="H17" s="46"/>
      <c r="I17" s="46"/>
      <c r="J17" s="46"/>
    </row>
    <row r="18" spans="2:10" s="1" customFormat="1" ht="13.5">
      <c r="B18" s="46"/>
      <c r="C18" s="46"/>
      <c r="D18" s="46"/>
      <c r="E18" s="46"/>
      <c r="F18" s="46"/>
      <c r="G18" s="46"/>
      <c r="H18" s="46"/>
      <c r="I18" s="46"/>
      <c r="J18" s="46"/>
    </row>
    <row r="19" spans="2:10" s="1" customFormat="1" ht="13.5">
      <c r="B19" s="46"/>
      <c r="C19" s="46"/>
      <c r="D19" s="46"/>
      <c r="E19" s="46"/>
      <c r="F19" s="46"/>
      <c r="G19" s="46"/>
      <c r="H19" s="46"/>
      <c r="I19" s="46"/>
      <c r="J19" s="46"/>
    </row>
    <row r="20" spans="2:10" s="1" customFormat="1" ht="13.5">
      <c r="B20" s="46"/>
      <c r="C20" s="46"/>
      <c r="D20" s="46"/>
      <c r="E20" s="46"/>
      <c r="F20" s="46"/>
      <c r="G20" s="46"/>
      <c r="H20" s="46"/>
      <c r="I20" s="46"/>
      <c r="J20" s="46"/>
    </row>
    <row r="21" spans="2:10" s="1" customFormat="1" ht="13.5">
      <c r="B21" s="46"/>
      <c r="C21" s="46"/>
      <c r="D21" s="46"/>
      <c r="E21" s="46"/>
      <c r="F21" s="46"/>
      <c r="G21" s="46"/>
      <c r="H21" s="46"/>
      <c r="I21" s="46"/>
      <c r="J21" s="46"/>
    </row>
    <row r="22" spans="2:10" s="1" customFormat="1" ht="13.5">
      <c r="B22" s="46"/>
      <c r="C22" s="46"/>
      <c r="D22" s="46"/>
      <c r="E22" s="46"/>
      <c r="F22" s="46"/>
      <c r="G22" s="46"/>
      <c r="H22" s="46"/>
      <c r="I22" s="46"/>
      <c r="J22" s="46"/>
    </row>
    <row r="23" spans="2:10" s="1" customFormat="1" ht="13.5">
      <c r="B23" s="46"/>
      <c r="C23" s="46"/>
      <c r="D23" s="46"/>
      <c r="E23" s="46"/>
      <c r="F23" s="46"/>
      <c r="G23" s="46"/>
      <c r="H23" s="46"/>
      <c r="I23" s="46"/>
      <c r="J23" s="46"/>
    </row>
    <row r="24" spans="2:10" s="1" customFormat="1" ht="13.5">
      <c r="B24" s="46"/>
      <c r="C24" s="46"/>
      <c r="D24" s="46"/>
      <c r="E24" s="46"/>
      <c r="F24" s="46"/>
      <c r="G24" s="46"/>
      <c r="H24" s="46"/>
      <c r="I24" s="46"/>
      <c r="J24" s="46"/>
    </row>
    <row r="25" spans="2:10" s="1" customFormat="1" ht="13.5">
      <c r="B25" s="46"/>
      <c r="C25" s="46"/>
      <c r="D25" s="46"/>
      <c r="E25" s="46"/>
      <c r="F25" s="46"/>
      <c r="G25" s="46"/>
      <c r="H25" s="46"/>
      <c r="I25" s="46"/>
      <c r="J25" s="46"/>
    </row>
    <row r="26" spans="2:10" s="1" customFormat="1" ht="13.5">
      <c r="B26" s="46"/>
      <c r="C26" s="46"/>
      <c r="D26" s="46"/>
      <c r="E26" s="46"/>
      <c r="F26" s="46"/>
      <c r="G26" s="46"/>
      <c r="H26" s="46"/>
      <c r="I26" s="46"/>
      <c r="J26" s="46"/>
    </row>
    <row r="27" spans="2:10" s="1" customFormat="1" ht="13.5">
      <c r="B27" s="46"/>
      <c r="C27" s="46"/>
      <c r="D27" s="46"/>
      <c r="E27" s="46"/>
      <c r="F27" s="46"/>
      <c r="G27" s="46"/>
      <c r="H27" s="46"/>
      <c r="I27" s="46"/>
      <c r="J27" s="46"/>
    </row>
    <row r="28" spans="2:10" s="1" customFormat="1" ht="13.5">
      <c r="B28" s="46"/>
      <c r="C28" s="46"/>
      <c r="D28" s="46"/>
      <c r="E28" s="46"/>
      <c r="F28" s="46"/>
      <c r="G28" s="46"/>
      <c r="H28" s="46"/>
      <c r="I28" s="46"/>
      <c r="J28" s="46"/>
    </row>
    <row r="29" spans="2:10" s="1" customFormat="1" ht="13.5">
      <c r="B29" s="46"/>
      <c r="C29" s="46"/>
      <c r="D29" s="46"/>
      <c r="E29" s="46"/>
      <c r="F29" s="46"/>
      <c r="G29" s="46"/>
      <c r="H29" s="46"/>
      <c r="I29" s="46"/>
      <c r="J29" s="46"/>
    </row>
    <row r="30" spans="2:10" s="1" customFormat="1" ht="13.5">
      <c r="B30" s="46"/>
      <c r="C30" s="46"/>
      <c r="D30" s="46"/>
      <c r="E30" s="46"/>
      <c r="F30" s="46"/>
      <c r="G30" s="46"/>
      <c r="H30" s="46"/>
      <c r="I30" s="46"/>
      <c r="J30" s="46"/>
    </row>
  </sheetData>
  <sheetProtection/>
  <mergeCells count="6">
    <mergeCell ref="C5:C6"/>
    <mergeCell ref="D5:D6"/>
    <mergeCell ref="E5:F5"/>
    <mergeCell ref="A2:C2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5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8.77734375" style="31" customWidth="1"/>
    <col min="2" max="2" width="9.88671875" style="31" customWidth="1"/>
    <col min="3" max="3" width="9.21484375" style="31" customWidth="1"/>
    <col min="4" max="4" width="8.21484375" style="31" customWidth="1"/>
    <col min="5" max="5" width="9.5546875" style="31" customWidth="1"/>
    <col min="6" max="8" width="8.21484375" style="31" customWidth="1"/>
    <col min="9" max="9" width="10.3359375" style="31" customWidth="1"/>
    <col min="10" max="10" width="7.77734375" style="31" customWidth="1"/>
    <col min="11" max="11" width="7.6640625" style="31" customWidth="1"/>
    <col min="12" max="12" width="7.4453125" style="31" customWidth="1"/>
    <col min="13" max="46" width="9.77734375" style="31" customWidth="1"/>
    <col min="47" max="16384" width="8.88671875" style="31" customWidth="1"/>
  </cols>
  <sheetData>
    <row r="1" ht="17.25" customHeight="1"/>
    <row r="2" spans="1:8" s="3" customFormat="1" ht="20.25" customHeight="1">
      <c r="A2" s="229" t="s">
        <v>272</v>
      </c>
      <c r="B2" s="229"/>
      <c r="C2" s="229"/>
      <c r="D2" s="229"/>
      <c r="E2" s="229"/>
      <c r="F2" s="4"/>
      <c r="G2" s="4"/>
      <c r="H2" s="15"/>
    </row>
    <row r="3" spans="4:8" s="3" customFormat="1" ht="17.25" customHeight="1">
      <c r="D3" s="15" t="s">
        <v>0</v>
      </c>
      <c r="E3" s="15"/>
      <c r="G3" s="15"/>
      <c r="H3" s="15"/>
    </row>
    <row r="4" spans="1:2" s="33" customFormat="1" ht="19.5" customHeight="1">
      <c r="A4" s="285" t="s">
        <v>110</v>
      </c>
      <c r="B4" s="285"/>
    </row>
    <row r="5" spans="1:17" s="33" customFormat="1" ht="19.5" customHeight="1">
      <c r="A5" s="291" t="s">
        <v>105</v>
      </c>
      <c r="B5" s="286" t="s">
        <v>174</v>
      </c>
      <c r="C5" s="287"/>
      <c r="D5" s="287"/>
      <c r="E5" s="287"/>
      <c r="F5" s="288"/>
      <c r="G5" s="247" t="s">
        <v>21</v>
      </c>
      <c r="H5" s="241" t="s">
        <v>175</v>
      </c>
      <c r="I5" s="290"/>
      <c r="J5" s="290"/>
      <c r="K5" s="290"/>
      <c r="L5" s="245"/>
      <c r="M5" s="293" t="s">
        <v>176</v>
      </c>
      <c r="N5" s="294"/>
      <c r="O5" s="294"/>
      <c r="P5" s="294"/>
      <c r="Q5" s="294"/>
    </row>
    <row r="6" spans="1:17" s="33" customFormat="1" ht="13.5" customHeight="1">
      <c r="A6" s="291"/>
      <c r="B6" s="247" t="s">
        <v>177</v>
      </c>
      <c r="C6" s="286" t="s">
        <v>178</v>
      </c>
      <c r="D6" s="28"/>
      <c r="E6" s="247" t="s">
        <v>179</v>
      </c>
      <c r="F6" s="247" t="s">
        <v>180</v>
      </c>
      <c r="G6" s="289"/>
      <c r="H6" s="247" t="s">
        <v>177</v>
      </c>
      <c r="I6" s="286" t="s">
        <v>22</v>
      </c>
      <c r="J6" s="28"/>
      <c r="K6" s="247" t="s">
        <v>179</v>
      </c>
      <c r="L6" s="247" t="s">
        <v>180</v>
      </c>
      <c r="M6" s="288" t="s">
        <v>177</v>
      </c>
      <c r="N6" s="286" t="s">
        <v>22</v>
      </c>
      <c r="O6" s="50"/>
      <c r="P6" s="286" t="s">
        <v>179</v>
      </c>
      <c r="Q6" s="286" t="s">
        <v>180</v>
      </c>
    </row>
    <row r="7" spans="1:17" s="33" customFormat="1" ht="24" customHeight="1">
      <c r="A7" s="291"/>
      <c r="B7" s="248"/>
      <c r="C7" s="292"/>
      <c r="D7" s="27" t="s">
        <v>181</v>
      </c>
      <c r="E7" s="248"/>
      <c r="F7" s="248"/>
      <c r="G7" s="248"/>
      <c r="H7" s="248"/>
      <c r="I7" s="292"/>
      <c r="J7" s="27" t="s">
        <v>181</v>
      </c>
      <c r="K7" s="248"/>
      <c r="L7" s="248"/>
      <c r="M7" s="295"/>
      <c r="N7" s="292"/>
      <c r="O7" s="23" t="s">
        <v>181</v>
      </c>
      <c r="P7" s="292"/>
      <c r="Q7" s="292"/>
    </row>
    <row r="8" spans="1:23" s="68" customFormat="1" ht="28.5" customHeight="1">
      <c r="A8" s="80">
        <v>2008</v>
      </c>
      <c r="B8" s="81">
        <v>158181</v>
      </c>
      <c r="C8" s="53">
        <v>158181</v>
      </c>
      <c r="D8" s="53">
        <v>100</v>
      </c>
      <c r="E8" s="53">
        <v>0</v>
      </c>
      <c r="F8" s="85">
        <v>0</v>
      </c>
      <c r="G8" s="119"/>
      <c r="H8" s="53">
        <v>1760</v>
      </c>
      <c r="I8" s="53">
        <v>1760</v>
      </c>
      <c r="J8" s="53">
        <v>100</v>
      </c>
      <c r="K8" s="81">
        <v>0</v>
      </c>
      <c r="L8" s="53">
        <v>0</v>
      </c>
      <c r="M8" s="53">
        <v>156421</v>
      </c>
      <c r="N8" s="53">
        <v>156421</v>
      </c>
      <c r="O8" s="53">
        <v>100</v>
      </c>
      <c r="P8" s="79"/>
      <c r="Q8" s="65"/>
      <c r="R8" s="65"/>
      <c r="S8" s="65"/>
      <c r="T8" s="65"/>
      <c r="U8" s="65"/>
      <c r="V8" s="65"/>
      <c r="W8" s="65"/>
    </row>
    <row r="9" spans="1:23" s="68" customFormat="1" ht="28.5" customHeight="1">
      <c r="A9" s="80">
        <v>2009</v>
      </c>
      <c r="B9" s="53">
        <v>154842</v>
      </c>
      <c r="C9" s="53">
        <v>154842</v>
      </c>
      <c r="D9" s="53">
        <v>100</v>
      </c>
      <c r="E9" s="53">
        <v>0</v>
      </c>
      <c r="F9" s="85">
        <v>0</v>
      </c>
      <c r="G9" s="119"/>
      <c r="H9" s="53">
        <v>1760</v>
      </c>
      <c r="I9" s="53">
        <v>1760</v>
      </c>
      <c r="J9" s="53">
        <v>100</v>
      </c>
      <c r="K9" s="81">
        <v>0</v>
      </c>
      <c r="L9" s="53">
        <v>0</v>
      </c>
      <c r="M9" s="53">
        <v>153082</v>
      </c>
      <c r="N9" s="53">
        <v>153082</v>
      </c>
      <c r="O9" s="53">
        <v>100</v>
      </c>
      <c r="P9" s="79"/>
      <c r="Q9" s="65"/>
      <c r="R9" s="65"/>
      <c r="S9" s="65"/>
      <c r="T9" s="65"/>
      <c r="U9" s="65"/>
      <c r="V9" s="65"/>
      <c r="W9" s="65"/>
    </row>
    <row r="10" spans="1:23" s="68" customFormat="1" ht="28.5" customHeight="1">
      <c r="A10" s="80">
        <v>2010</v>
      </c>
      <c r="B10" s="53">
        <v>155671</v>
      </c>
      <c r="C10" s="53">
        <v>155671</v>
      </c>
      <c r="D10" s="53">
        <v>100</v>
      </c>
      <c r="E10" s="53">
        <v>0</v>
      </c>
      <c r="F10" s="85">
        <v>0</v>
      </c>
      <c r="G10" s="119"/>
      <c r="H10" s="53">
        <v>1760</v>
      </c>
      <c r="I10" s="53">
        <v>1760</v>
      </c>
      <c r="J10" s="53">
        <v>100</v>
      </c>
      <c r="K10" s="81">
        <v>0</v>
      </c>
      <c r="L10" s="53">
        <v>0</v>
      </c>
      <c r="M10" s="88">
        <v>153911</v>
      </c>
      <c r="N10" s="88">
        <v>153911</v>
      </c>
      <c r="O10" s="88">
        <v>100</v>
      </c>
      <c r="Q10" s="65"/>
      <c r="R10" s="65"/>
      <c r="S10" s="65"/>
      <c r="T10" s="65"/>
      <c r="U10" s="65"/>
      <c r="V10" s="65"/>
      <c r="W10" s="65"/>
    </row>
    <row r="11" spans="1:23" s="34" customFormat="1" ht="27.75" customHeight="1">
      <c r="A11" s="80">
        <v>2011</v>
      </c>
      <c r="B11" s="53">
        <v>156023</v>
      </c>
      <c r="C11" s="53">
        <v>156023</v>
      </c>
      <c r="D11" s="53">
        <v>100</v>
      </c>
      <c r="E11" s="53">
        <v>0</v>
      </c>
      <c r="F11" s="85">
        <v>0</v>
      </c>
      <c r="G11" s="119"/>
      <c r="H11" s="53">
        <v>1760</v>
      </c>
      <c r="I11" s="53">
        <v>1760</v>
      </c>
      <c r="J11" s="53">
        <v>100</v>
      </c>
      <c r="K11" s="81">
        <v>0</v>
      </c>
      <c r="L11" s="53">
        <v>0</v>
      </c>
      <c r="M11" s="88">
        <v>154263</v>
      </c>
      <c r="N11" s="88">
        <v>154263</v>
      </c>
      <c r="O11" s="88">
        <v>100</v>
      </c>
      <c r="P11" s="39"/>
      <c r="Q11" s="38"/>
      <c r="R11" s="38"/>
      <c r="S11" s="38"/>
      <c r="T11" s="38"/>
      <c r="U11" s="38"/>
      <c r="V11" s="38"/>
      <c r="W11" s="38"/>
    </row>
    <row r="12" spans="1:23" s="34" customFormat="1" ht="27.75" customHeight="1">
      <c r="A12" s="80">
        <v>2012</v>
      </c>
      <c r="B12" s="53">
        <v>148159</v>
      </c>
      <c r="C12" s="53">
        <v>148159</v>
      </c>
      <c r="D12" s="53">
        <v>100</v>
      </c>
      <c r="E12" s="53">
        <v>0</v>
      </c>
      <c r="F12" s="85">
        <v>0</v>
      </c>
      <c r="G12" s="119">
        <v>0</v>
      </c>
      <c r="H12" s="53">
        <v>1760</v>
      </c>
      <c r="I12" s="53">
        <v>1760</v>
      </c>
      <c r="J12" s="53">
        <v>100</v>
      </c>
      <c r="K12" s="81">
        <v>0</v>
      </c>
      <c r="L12" s="53">
        <v>0</v>
      </c>
      <c r="M12" s="88">
        <v>146399</v>
      </c>
      <c r="N12" s="88">
        <v>146399</v>
      </c>
      <c r="O12" s="88">
        <v>100</v>
      </c>
      <c r="P12" s="39">
        <v>0</v>
      </c>
      <c r="Q12" s="38">
        <v>0</v>
      </c>
      <c r="R12" s="38"/>
      <c r="S12" s="38"/>
      <c r="T12" s="38"/>
      <c r="U12" s="38"/>
      <c r="V12" s="38"/>
      <c r="W12" s="38"/>
    </row>
    <row r="13" spans="1:27" s="33" customFormat="1" ht="24" customHeight="1">
      <c r="A13" s="105">
        <v>2013</v>
      </c>
      <c r="B13" s="157">
        <v>148149</v>
      </c>
      <c r="C13" s="158">
        <v>148149</v>
      </c>
      <c r="D13" s="158">
        <v>100</v>
      </c>
      <c r="E13" s="158">
        <v>0</v>
      </c>
      <c r="F13" s="159">
        <v>0</v>
      </c>
      <c r="G13" s="160"/>
      <c r="H13" s="158">
        <v>1760</v>
      </c>
      <c r="I13" s="158">
        <v>1760</v>
      </c>
      <c r="J13" s="158">
        <v>100</v>
      </c>
      <c r="K13" s="157">
        <v>0</v>
      </c>
      <c r="L13" s="158">
        <v>0</v>
      </c>
      <c r="M13" s="161">
        <v>146389</v>
      </c>
      <c r="N13" s="161">
        <v>146389</v>
      </c>
      <c r="O13" s="161">
        <v>100</v>
      </c>
      <c r="P13" s="107"/>
      <c r="Q13" s="11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" s="56" customFormat="1" ht="18.75" customHeight="1">
      <c r="A14" s="251" t="s">
        <v>273</v>
      </c>
      <c r="B14" s="251"/>
    </row>
    <row r="15" ht="13.5">
      <c r="A15" s="31">
        <v>0</v>
      </c>
    </row>
  </sheetData>
  <sheetProtection/>
  <mergeCells count="20">
    <mergeCell ref="M5:Q5"/>
    <mergeCell ref="F6:F7"/>
    <mergeCell ref="I6:I7"/>
    <mergeCell ref="M6:M7"/>
    <mergeCell ref="N6:N7"/>
    <mergeCell ref="P6:P7"/>
    <mergeCell ref="Q6:Q7"/>
    <mergeCell ref="A14:B14"/>
    <mergeCell ref="H6:H7"/>
    <mergeCell ref="G5:G7"/>
    <mergeCell ref="H5:L5"/>
    <mergeCell ref="A5:A7"/>
    <mergeCell ref="B6:B7"/>
    <mergeCell ref="C6:C7"/>
    <mergeCell ref="A2:E2"/>
    <mergeCell ref="A4:B4"/>
    <mergeCell ref="K6:K7"/>
    <mergeCell ref="L6:L7"/>
    <mergeCell ref="E6:E7"/>
    <mergeCell ref="B5:F5"/>
  </mergeCells>
  <printOptions/>
  <pageMargins left="0.15748031496062992" right="0.1968503937007874" top="0.6692913385826772" bottom="0.5118110236220472" header="0.5118110236220472" footer="0.5118110236220472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18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6.6640625" style="1" customWidth="1"/>
    <col min="2" max="2" width="5.3359375" style="1" customWidth="1"/>
    <col min="3" max="3" width="8.3359375" style="1" customWidth="1"/>
    <col min="4" max="4" width="7.88671875" style="1" customWidth="1"/>
    <col min="5" max="5" width="6.6640625" style="1" customWidth="1"/>
    <col min="6" max="7" width="7.5546875" style="1" customWidth="1"/>
    <col min="8" max="8" width="6.10546875" style="1" customWidth="1"/>
    <col min="9" max="9" width="9.77734375" style="1" customWidth="1"/>
    <col min="10" max="10" width="9.6640625" style="1" customWidth="1"/>
    <col min="11" max="11" width="5.10546875" style="1" customWidth="1"/>
    <col min="12" max="12" width="7.21484375" style="1" customWidth="1"/>
    <col min="13" max="13" width="9.4453125" style="1" customWidth="1"/>
    <col min="14" max="17" width="4.77734375" style="1" customWidth="1"/>
    <col min="18" max="18" width="6.4453125" style="1" customWidth="1"/>
    <col min="19" max="25" width="9.5546875" style="1" customWidth="1"/>
    <col min="26" max="26" width="4.77734375" style="1" customWidth="1"/>
    <col min="27" max="27" width="6.5546875" style="1" customWidth="1"/>
    <col min="28" max="29" width="9.77734375" style="1" customWidth="1"/>
    <col min="30" max="30" width="8.4453125" style="1" customWidth="1"/>
    <col min="31" max="16384" width="8.88671875" style="1" customWidth="1"/>
  </cols>
  <sheetData>
    <row r="1" ht="16.5" customHeight="1"/>
    <row r="2" spans="1:11" s="3" customFormat="1" ht="20.25" customHeight="1">
      <c r="A2" s="229" t="s">
        <v>274</v>
      </c>
      <c r="B2" s="229"/>
      <c r="C2" s="229"/>
      <c r="D2" s="229"/>
      <c r="E2" s="229"/>
      <c r="F2" s="229"/>
      <c r="G2" s="229"/>
      <c r="H2" s="229"/>
      <c r="I2" s="15" t="s">
        <v>0</v>
      </c>
      <c r="J2" s="15" t="s">
        <v>0</v>
      </c>
      <c r="K2" s="15" t="s">
        <v>0</v>
      </c>
    </row>
    <row r="3" s="3" customFormat="1" ht="18" customHeight="1"/>
    <row r="4" spans="1:30" s="33" customFormat="1" ht="19.5" customHeight="1">
      <c r="A4" s="162" t="s">
        <v>121</v>
      </c>
      <c r="B4" s="163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5" t="s">
        <v>0</v>
      </c>
      <c r="N4" s="164"/>
      <c r="O4" s="164"/>
      <c r="P4" s="164"/>
      <c r="Q4" s="164"/>
      <c r="R4" s="164"/>
      <c r="S4" s="164"/>
      <c r="T4" s="164"/>
      <c r="U4" s="164"/>
      <c r="V4" s="41"/>
      <c r="W4" s="41"/>
      <c r="X4" s="41"/>
      <c r="Y4" s="41"/>
      <c r="Z4" s="41"/>
      <c r="AA4" s="41"/>
      <c r="AB4" s="41"/>
      <c r="AC4" s="41"/>
      <c r="AD4" s="41"/>
    </row>
    <row r="5" spans="1:21" s="33" customFormat="1" ht="19.5" customHeight="1">
      <c r="A5" s="298" t="s">
        <v>122</v>
      </c>
      <c r="B5" s="296" t="s">
        <v>182</v>
      </c>
      <c r="C5" s="296"/>
      <c r="D5" s="296"/>
      <c r="E5" s="296" t="s">
        <v>183</v>
      </c>
      <c r="F5" s="296"/>
      <c r="G5" s="296" t="s">
        <v>0</v>
      </c>
      <c r="H5" s="296" t="s">
        <v>184</v>
      </c>
      <c r="I5" s="296"/>
      <c r="J5" s="296" t="s">
        <v>0</v>
      </c>
      <c r="K5" s="296" t="s">
        <v>185</v>
      </c>
      <c r="L5" s="296"/>
      <c r="M5" s="296"/>
      <c r="N5" s="296" t="s">
        <v>186</v>
      </c>
      <c r="O5" s="296"/>
      <c r="P5" s="296"/>
      <c r="Q5" s="296" t="s">
        <v>187</v>
      </c>
      <c r="R5" s="296"/>
      <c r="S5" s="296"/>
      <c r="T5" s="297" t="s">
        <v>188</v>
      </c>
      <c r="U5" s="167"/>
    </row>
    <row r="6" spans="1:21" s="33" customFormat="1" ht="19.5" customHeight="1">
      <c r="A6" s="298"/>
      <c r="B6" s="166" t="s">
        <v>189</v>
      </c>
      <c r="C6" s="168" t="s">
        <v>23</v>
      </c>
      <c r="D6" s="168" t="s">
        <v>15</v>
      </c>
      <c r="E6" s="166" t="s">
        <v>189</v>
      </c>
      <c r="F6" s="168" t="s">
        <v>190</v>
      </c>
      <c r="G6" s="168" t="s">
        <v>191</v>
      </c>
      <c r="H6" s="166" t="s">
        <v>189</v>
      </c>
      <c r="I6" s="168" t="s">
        <v>23</v>
      </c>
      <c r="J6" s="168" t="s">
        <v>15</v>
      </c>
      <c r="K6" s="166" t="s">
        <v>192</v>
      </c>
      <c r="L6" s="168" t="s">
        <v>23</v>
      </c>
      <c r="M6" s="168" t="s">
        <v>191</v>
      </c>
      <c r="N6" s="166" t="s">
        <v>189</v>
      </c>
      <c r="O6" s="168" t="s">
        <v>190</v>
      </c>
      <c r="P6" s="168" t="s">
        <v>191</v>
      </c>
      <c r="Q6" s="166" t="s">
        <v>189</v>
      </c>
      <c r="R6" s="168" t="s">
        <v>190</v>
      </c>
      <c r="S6" s="168" t="s">
        <v>191</v>
      </c>
      <c r="T6" s="297"/>
      <c r="U6" s="167"/>
    </row>
    <row r="7" spans="1:45" s="68" customFormat="1" ht="27" customHeight="1">
      <c r="A7" s="169">
        <v>2008</v>
      </c>
      <c r="B7" s="170">
        <v>2</v>
      </c>
      <c r="C7" s="171">
        <v>73</v>
      </c>
      <c r="D7" s="171">
        <v>219</v>
      </c>
      <c r="E7" s="170">
        <v>2</v>
      </c>
      <c r="F7" s="172">
        <v>70</v>
      </c>
      <c r="G7" s="173">
        <v>313</v>
      </c>
      <c r="H7" s="171">
        <v>3</v>
      </c>
      <c r="I7" s="172">
        <v>1590</v>
      </c>
      <c r="J7" s="172">
        <v>31800</v>
      </c>
      <c r="K7" s="170">
        <v>3</v>
      </c>
      <c r="L7" s="171">
        <v>440</v>
      </c>
      <c r="M7" s="174">
        <v>7384</v>
      </c>
      <c r="N7" s="175">
        <v>0</v>
      </c>
      <c r="O7" s="175">
        <v>0</v>
      </c>
      <c r="P7" s="175">
        <v>0</v>
      </c>
      <c r="Q7" s="170">
        <v>0</v>
      </c>
      <c r="R7" s="172">
        <v>0</v>
      </c>
      <c r="S7" s="173">
        <v>0</v>
      </c>
      <c r="T7" s="176">
        <v>2925</v>
      </c>
      <c r="U7" s="177"/>
      <c r="V7" s="75"/>
      <c r="W7" s="75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</row>
    <row r="8" spans="1:45" s="68" customFormat="1" ht="27" customHeight="1">
      <c r="A8" s="169">
        <v>2009</v>
      </c>
      <c r="B8" s="171">
        <v>2</v>
      </c>
      <c r="C8" s="171">
        <v>73</v>
      </c>
      <c r="D8" s="171">
        <v>219</v>
      </c>
      <c r="E8" s="170">
        <v>4</v>
      </c>
      <c r="F8" s="178">
        <v>138.5</v>
      </c>
      <c r="G8" s="179">
        <v>519.8</v>
      </c>
      <c r="H8" s="171">
        <v>3</v>
      </c>
      <c r="I8" s="172">
        <v>1590</v>
      </c>
      <c r="J8" s="172">
        <v>31800</v>
      </c>
      <c r="K8" s="170">
        <v>3</v>
      </c>
      <c r="L8" s="171">
        <v>440</v>
      </c>
      <c r="M8" s="174">
        <v>7384</v>
      </c>
      <c r="N8" s="175">
        <v>0</v>
      </c>
      <c r="O8" s="175">
        <v>0</v>
      </c>
      <c r="P8" s="175">
        <v>0</v>
      </c>
      <c r="Q8" s="170">
        <v>0</v>
      </c>
      <c r="R8" s="172">
        <v>0</v>
      </c>
      <c r="S8" s="173">
        <v>0</v>
      </c>
      <c r="T8" s="176">
        <v>3009</v>
      </c>
      <c r="U8" s="177"/>
      <c r="V8" s="75"/>
      <c r="W8" s="75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</row>
    <row r="9" spans="1:45" s="68" customFormat="1" ht="27" customHeight="1">
      <c r="A9" s="169">
        <v>2010</v>
      </c>
      <c r="B9" s="171">
        <v>2</v>
      </c>
      <c r="C9" s="171">
        <v>73</v>
      </c>
      <c r="D9" s="171">
        <v>219</v>
      </c>
      <c r="E9" s="170">
        <v>4</v>
      </c>
      <c r="F9" s="178">
        <v>138.5</v>
      </c>
      <c r="G9" s="179">
        <v>519.8</v>
      </c>
      <c r="H9" s="171">
        <v>3</v>
      </c>
      <c r="I9" s="172">
        <v>1590</v>
      </c>
      <c r="J9" s="172">
        <v>28620</v>
      </c>
      <c r="K9" s="170">
        <v>3</v>
      </c>
      <c r="L9" s="171">
        <v>505</v>
      </c>
      <c r="M9" s="174">
        <v>8436</v>
      </c>
      <c r="N9" s="175">
        <v>0</v>
      </c>
      <c r="O9" s="175">
        <v>0</v>
      </c>
      <c r="P9" s="175">
        <v>0</v>
      </c>
      <c r="Q9" s="170">
        <v>0</v>
      </c>
      <c r="R9" s="172">
        <v>0</v>
      </c>
      <c r="S9" s="173">
        <v>0</v>
      </c>
      <c r="T9" s="176">
        <v>3020</v>
      </c>
      <c r="U9" s="177"/>
      <c r="V9" s="75"/>
      <c r="W9" s="75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</row>
    <row r="10" spans="1:45" s="68" customFormat="1" ht="27" customHeight="1">
      <c r="A10" s="169">
        <v>2011</v>
      </c>
      <c r="B10" s="171">
        <v>2</v>
      </c>
      <c r="C10" s="171">
        <v>73</v>
      </c>
      <c r="D10" s="171">
        <v>219</v>
      </c>
      <c r="E10" s="170">
        <v>4</v>
      </c>
      <c r="F10" s="178">
        <v>138.5</v>
      </c>
      <c r="G10" s="179">
        <v>519.8</v>
      </c>
      <c r="H10" s="171">
        <v>3</v>
      </c>
      <c r="I10" s="172">
        <v>1590</v>
      </c>
      <c r="J10" s="172">
        <v>28620</v>
      </c>
      <c r="K10" s="170">
        <v>3</v>
      </c>
      <c r="L10" s="171">
        <v>505</v>
      </c>
      <c r="M10" s="174">
        <v>8436</v>
      </c>
      <c r="N10" s="175">
        <v>0</v>
      </c>
      <c r="O10" s="175">
        <v>0</v>
      </c>
      <c r="P10" s="175">
        <v>0</v>
      </c>
      <c r="Q10" s="170">
        <v>0</v>
      </c>
      <c r="R10" s="172">
        <v>0</v>
      </c>
      <c r="S10" s="173">
        <v>0</v>
      </c>
      <c r="T10" s="176">
        <v>3087</v>
      </c>
      <c r="U10" s="177"/>
      <c r="V10" s="75"/>
      <c r="W10" s="75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</row>
    <row r="11" spans="1:45" s="68" customFormat="1" ht="27" customHeight="1">
      <c r="A11" s="169">
        <v>2012</v>
      </c>
      <c r="B11" s="171">
        <v>2</v>
      </c>
      <c r="C11" s="171">
        <v>73</v>
      </c>
      <c r="D11" s="171">
        <v>219</v>
      </c>
      <c r="E11" s="170">
        <v>4</v>
      </c>
      <c r="F11" s="178">
        <v>138.7</v>
      </c>
      <c r="G11" s="179">
        <v>527.26</v>
      </c>
      <c r="H11" s="171">
        <v>3</v>
      </c>
      <c r="I11" s="172">
        <v>1590</v>
      </c>
      <c r="J11" s="172">
        <v>28620</v>
      </c>
      <c r="K11" s="170">
        <v>3</v>
      </c>
      <c r="L11" s="171">
        <v>505</v>
      </c>
      <c r="M11" s="174">
        <v>8436</v>
      </c>
      <c r="N11" s="175">
        <v>0</v>
      </c>
      <c r="O11" s="175">
        <v>0</v>
      </c>
      <c r="P11" s="175">
        <v>0</v>
      </c>
      <c r="Q11" s="170">
        <v>0</v>
      </c>
      <c r="R11" s="172">
        <v>0</v>
      </c>
      <c r="S11" s="173">
        <v>0</v>
      </c>
      <c r="T11" s="172">
        <v>3308</v>
      </c>
      <c r="U11" s="177"/>
      <c r="V11" s="75"/>
      <c r="W11" s="75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22" s="33" customFormat="1" ht="27.75" customHeight="1">
      <c r="A12" s="180">
        <v>2013</v>
      </c>
      <c r="B12" s="181">
        <v>2</v>
      </c>
      <c r="C12" s="181">
        <v>73</v>
      </c>
      <c r="D12" s="181">
        <v>219</v>
      </c>
      <c r="E12" s="182">
        <v>5</v>
      </c>
      <c r="F12" s="183" t="s">
        <v>276</v>
      </c>
      <c r="G12" s="184" t="s">
        <v>277</v>
      </c>
      <c r="H12" s="181">
        <v>3</v>
      </c>
      <c r="I12" s="185">
        <v>1590</v>
      </c>
      <c r="J12" s="185">
        <v>28620</v>
      </c>
      <c r="K12" s="182">
        <v>3</v>
      </c>
      <c r="L12" s="181">
        <v>505</v>
      </c>
      <c r="M12" s="186">
        <v>8400</v>
      </c>
      <c r="N12" s="187">
        <v>0</v>
      </c>
      <c r="O12" s="187">
        <v>0</v>
      </c>
      <c r="P12" s="187">
        <v>0</v>
      </c>
      <c r="Q12" s="182">
        <v>0</v>
      </c>
      <c r="R12" s="185">
        <v>0</v>
      </c>
      <c r="S12" s="188">
        <v>0</v>
      </c>
      <c r="T12" s="185">
        <v>3277</v>
      </c>
      <c r="U12" s="189"/>
      <c r="V12" s="35"/>
    </row>
    <row r="13" spans="1:21" s="17" customFormat="1" ht="19.5" customHeight="1">
      <c r="A13" s="190" t="s">
        <v>273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</row>
    <row r="14" spans="1:21" ht="13.5">
      <c r="A14" s="192"/>
      <c r="B14" s="193"/>
      <c r="C14" s="194"/>
      <c r="D14" s="193"/>
      <c r="E14" s="194"/>
      <c r="F14" s="194"/>
      <c r="G14" s="194"/>
      <c r="H14" s="194"/>
      <c r="I14" s="193"/>
      <c r="J14" s="193"/>
      <c r="K14" s="193"/>
      <c r="L14" s="192"/>
      <c r="M14" s="192"/>
      <c r="N14" s="195"/>
      <c r="O14" s="195"/>
      <c r="P14" s="195"/>
      <c r="Q14" s="195"/>
      <c r="R14" s="195"/>
      <c r="S14" s="195"/>
      <c r="T14" s="195"/>
      <c r="U14" s="195"/>
    </row>
    <row r="15" spans="1:30" ht="13.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6"/>
      <c r="N15" s="192"/>
      <c r="O15" s="192"/>
      <c r="P15" s="192"/>
      <c r="Q15" s="192"/>
      <c r="R15" s="192"/>
      <c r="S15" s="192"/>
      <c r="T15" s="192"/>
      <c r="U15" s="192"/>
      <c r="V15" s="36"/>
      <c r="W15" s="36"/>
      <c r="X15" s="36"/>
      <c r="Y15" s="36"/>
      <c r="Z15" s="36"/>
      <c r="AA15" s="36"/>
      <c r="AB15" s="36"/>
      <c r="AC15" s="36"/>
      <c r="AD15" s="36"/>
    </row>
    <row r="16" spans="1:21" ht="13.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7"/>
      <c r="N16" s="195"/>
      <c r="O16" s="195"/>
      <c r="P16" s="195"/>
      <c r="Q16" s="195"/>
      <c r="R16" s="195"/>
      <c r="S16" s="195"/>
      <c r="T16" s="195"/>
      <c r="U16" s="195"/>
    </row>
    <row r="17" spans="1:21" ht="13.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</row>
    <row r="18" spans="1:21" ht="13.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</row>
  </sheetData>
  <sheetProtection/>
  <mergeCells count="9">
    <mergeCell ref="A2:H2"/>
    <mergeCell ref="B5:D5"/>
    <mergeCell ref="N5:P5"/>
    <mergeCell ref="T5:T6"/>
    <mergeCell ref="A5:A6"/>
    <mergeCell ref="E5:G5"/>
    <mergeCell ref="H5:J5"/>
    <mergeCell ref="K5:M5"/>
    <mergeCell ref="Q5:S5"/>
  </mergeCells>
  <printOptions/>
  <pageMargins left="0.15748031496062992" right="0.1968503937007874" top="0.9448818897637796" bottom="0.6692913385826772" header="0.9055118110236221" footer="0.5118110236220472"/>
  <pageSetup horizontalDpi="300" verticalDpi="300" orientation="landscape" paperSize="9" scale="8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H29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8.88671875" style="1" customWidth="1"/>
    <col min="2" max="4" width="7.77734375" style="1" customWidth="1"/>
    <col min="5" max="5" width="8.5546875" style="1" customWidth="1"/>
    <col min="6" max="8" width="7.77734375" style="1" customWidth="1"/>
    <col min="9" max="9" width="10.6640625" style="1" customWidth="1"/>
    <col min="10" max="24" width="7.77734375" style="1" customWidth="1"/>
    <col min="25" max="16384" width="8.88671875" style="1" customWidth="1"/>
  </cols>
  <sheetData>
    <row r="1" ht="18" customHeight="1"/>
    <row r="2" spans="1:14" s="3" customFormat="1" ht="18.75">
      <c r="A2" s="229" t="s">
        <v>275</v>
      </c>
      <c r="B2" s="229"/>
      <c r="C2" s="229"/>
      <c r="D2" s="229"/>
      <c r="E2" s="229"/>
      <c r="F2" s="4"/>
      <c r="J2" s="15" t="s">
        <v>0</v>
      </c>
      <c r="L2" s="15" t="s">
        <v>0</v>
      </c>
      <c r="M2" s="15" t="s">
        <v>0</v>
      </c>
      <c r="N2" s="15" t="s">
        <v>0</v>
      </c>
    </row>
    <row r="3" spans="1:14" s="3" customFormat="1" ht="12.75" customHeight="1">
      <c r="A3" s="29"/>
      <c r="J3" s="15"/>
      <c r="L3" s="15"/>
      <c r="M3" s="15"/>
      <c r="N3" s="15"/>
    </row>
    <row r="4" spans="1:15" s="6" customFormat="1" ht="15.75" customHeight="1">
      <c r="A4" s="5" t="s">
        <v>104</v>
      </c>
      <c r="F4" s="5" t="s">
        <v>0</v>
      </c>
      <c r="N4" s="5" t="s">
        <v>0</v>
      </c>
      <c r="O4" s="5" t="s">
        <v>0</v>
      </c>
    </row>
    <row r="5" spans="1:15" s="6" customFormat="1" ht="24.75" customHeight="1">
      <c r="A5" s="237" t="s">
        <v>107</v>
      </c>
      <c r="B5" s="246" t="s">
        <v>193</v>
      </c>
      <c r="C5" s="236"/>
      <c r="D5" s="238" t="s">
        <v>194</v>
      </c>
      <c r="E5" s="238"/>
      <c r="F5" s="246" t="s">
        <v>195</v>
      </c>
      <c r="G5" s="236"/>
      <c r="H5" s="246" t="s">
        <v>196</v>
      </c>
      <c r="I5" s="235"/>
      <c r="J5" s="246" t="s">
        <v>197</v>
      </c>
      <c r="K5" s="235"/>
      <c r="L5" s="238" t="s">
        <v>198</v>
      </c>
      <c r="M5" s="246"/>
      <c r="N5" s="246" t="s">
        <v>199</v>
      </c>
      <c r="O5" s="235"/>
    </row>
    <row r="6" spans="1:15" s="6" customFormat="1" ht="24.75" customHeight="1">
      <c r="A6" s="237"/>
      <c r="B6" s="9" t="s">
        <v>200</v>
      </c>
      <c r="C6" s="9" t="s">
        <v>201</v>
      </c>
      <c r="D6" s="9" t="s">
        <v>200</v>
      </c>
      <c r="E6" s="9" t="s">
        <v>201</v>
      </c>
      <c r="F6" s="9" t="s">
        <v>200</v>
      </c>
      <c r="G6" s="9" t="s">
        <v>201</v>
      </c>
      <c r="H6" s="9" t="s">
        <v>200</v>
      </c>
      <c r="I6" s="9" t="s">
        <v>201</v>
      </c>
      <c r="J6" s="9" t="s">
        <v>200</v>
      </c>
      <c r="K6" s="9" t="s">
        <v>201</v>
      </c>
      <c r="L6" s="9" t="s">
        <v>200</v>
      </c>
      <c r="M6" s="9" t="s">
        <v>201</v>
      </c>
      <c r="N6" s="9" t="s">
        <v>200</v>
      </c>
      <c r="O6" s="8" t="s">
        <v>201</v>
      </c>
    </row>
    <row r="7" spans="1:34" s="30" customFormat="1" ht="27" customHeight="1">
      <c r="A7" s="72" t="s">
        <v>120</v>
      </c>
      <c r="B7" s="37">
        <v>9</v>
      </c>
      <c r="C7" s="37">
        <v>1020</v>
      </c>
      <c r="F7" s="37">
        <v>0</v>
      </c>
      <c r="G7" s="37">
        <v>0</v>
      </c>
      <c r="H7" s="86">
        <v>8</v>
      </c>
      <c r="I7" s="86">
        <v>975</v>
      </c>
      <c r="J7" s="77">
        <v>0</v>
      </c>
      <c r="K7" s="37">
        <v>0</v>
      </c>
      <c r="L7" s="37">
        <v>1</v>
      </c>
      <c r="M7" s="70">
        <v>45</v>
      </c>
      <c r="N7" s="37">
        <v>0</v>
      </c>
      <c r="O7" s="37">
        <v>0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83"/>
      <c r="AH7" s="83"/>
    </row>
    <row r="8" spans="1:34" s="30" customFormat="1" ht="27" customHeight="1">
      <c r="A8" s="72" t="s">
        <v>136</v>
      </c>
      <c r="B8" s="37">
        <v>10</v>
      </c>
      <c r="C8" s="37">
        <v>1477</v>
      </c>
      <c r="F8" s="37">
        <v>0</v>
      </c>
      <c r="G8" s="37">
        <v>0</v>
      </c>
      <c r="H8" s="86">
        <v>9</v>
      </c>
      <c r="I8" s="86">
        <v>1432</v>
      </c>
      <c r="J8" s="77">
        <v>0</v>
      </c>
      <c r="K8" s="37">
        <v>0</v>
      </c>
      <c r="L8" s="37">
        <v>1</v>
      </c>
      <c r="M8" s="70">
        <v>45</v>
      </c>
      <c r="N8" s="37">
        <v>0</v>
      </c>
      <c r="O8" s="37">
        <v>0</v>
      </c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  <c r="AG8" s="83"/>
      <c r="AH8" s="83"/>
    </row>
    <row r="9" spans="1:34" s="30" customFormat="1" ht="27" customHeight="1">
      <c r="A9" s="72" t="s">
        <v>140</v>
      </c>
      <c r="B9" s="86">
        <v>10</v>
      </c>
      <c r="C9" s="86">
        <v>1477</v>
      </c>
      <c r="F9" s="37">
        <v>0</v>
      </c>
      <c r="G9" s="37">
        <v>0</v>
      </c>
      <c r="H9" s="86">
        <v>9</v>
      </c>
      <c r="I9" s="86">
        <v>1432</v>
      </c>
      <c r="J9" s="77">
        <v>0</v>
      </c>
      <c r="K9" s="37">
        <v>0</v>
      </c>
      <c r="L9" s="86">
        <v>1</v>
      </c>
      <c r="M9" s="90">
        <v>45</v>
      </c>
      <c r="N9" s="37">
        <v>0</v>
      </c>
      <c r="O9" s="37">
        <v>0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83"/>
      <c r="AH9" s="83"/>
    </row>
    <row r="10" spans="1:34" s="30" customFormat="1" ht="27" customHeight="1">
      <c r="A10" s="72" t="s">
        <v>152</v>
      </c>
      <c r="B10" s="89">
        <v>10</v>
      </c>
      <c r="C10" s="86">
        <v>1478</v>
      </c>
      <c r="F10" s="86">
        <v>0</v>
      </c>
      <c r="G10" s="86">
        <v>0</v>
      </c>
      <c r="H10" s="26">
        <v>9</v>
      </c>
      <c r="I10" s="82">
        <v>1433</v>
      </c>
      <c r="J10" s="89">
        <v>0</v>
      </c>
      <c r="K10" s="86">
        <v>0</v>
      </c>
      <c r="L10" s="37">
        <v>1</v>
      </c>
      <c r="M10" s="70">
        <v>45</v>
      </c>
      <c r="N10" s="86">
        <v>0</v>
      </c>
      <c r="O10" s="86">
        <v>0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83"/>
      <c r="AH10" s="83"/>
    </row>
    <row r="11" spans="1:34" s="30" customFormat="1" ht="27" customHeight="1">
      <c r="A11" s="72" t="s">
        <v>206</v>
      </c>
      <c r="B11" s="89">
        <v>10</v>
      </c>
      <c r="C11" s="86">
        <v>1476</v>
      </c>
      <c r="D11" s="30">
        <v>0</v>
      </c>
      <c r="E11" s="30">
        <v>0</v>
      </c>
      <c r="F11" s="86">
        <v>0</v>
      </c>
      <c r="G11" s="86">
        <v>0</v>
      </c>
      <c r="H11" s="26">
        <v>9</v>
      </c>
      <c r="I11" s="82">
        <v>1431</v>
      </c>
      <c r="J11" s="89">
        <v>0</v>
      </c>
      <c r="K11" s="86">
        <v>0</v>
      </c>
      <c r="L11" s="37">
        <v>1</v>
      </c>
      <c r="M11" s="70">
        <v>45</v>
      </c>
      <c r="N11" s="86">
        <v>0</v>
      </c>
      <c r="O11" s="86">
        <v>0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  <c r="AG11" s="83"/>
      <c r="AH11" s="83"/>
    </row>
    <row r="12" spans="1:15" s="6" customFormat="1" ht="24.75" customHeight="1">
      <c r="A12" s="93" t="s">
        <v>207</v>
      </c>
      <c r="B12" s="99">
        <v>10</v>
      </c>
      <c r="C12" s="100">
        <v>1476</v>
      </c>
      <c r="D12" s="45">
        <v>0</v>
      </c>
      <c r="E12" s="45">
        <v>0</v>
      </c>
      <c r="F12" s="100">
        <v>0</v>
      </c>
      <c r="G12" s="100">
        <v>0</v>
      </c>
      <c r="H12" s="101">
        <v>9</v>
      </c>
      <c r="I12" s="148">
        <v>1431</v>
      </c>
      <c r="J12" s="99">
        <v>0</v>
      </c>
      <c r="K12" s="100">
        <v>0</v>
      </c>
      <c r="L12" s="100">
        <v>1</v>
      </c>
      <c r="M12" s="120">
        <v>45</v>
      </c>
      <c r="N12" s="100">
        <v>0</v>
      </c>
      <c r="O12" s="100">
        <v>0</v>
      </c>
    </row>
    <row r="13" spans="1:5" s="15" customFormat="1" ht="18.75" customHeight="1">
      <c r="A13" s="300" t="s">
        <v>139</v>
      </c>
      <c r="B13" s="300"/>
      <c r="C13" s="301"/>
      <c r="D13" s="301"/>
      <c r="E13" s="301"/>
    </row>
    <row r="29" spans="1:5" ht="13.5">
      <c r="A29" s="299"/>
      <c r="B29" s="299"/>
      <c r="C29" s="299"/>
      <c r="D29" s="299"/>
      <c r="E29" s="299"/>
    </row>
  </sheetData>
  <sheetProtection/>
  <mergeCells count="11">
    <mergeCell ref="A29:E29"/>
    <mergeCell ref="A13:E13"/>
    <mergeCell ref="A5:A6"/>
    <mergeCell ref="H5:I5"/>
    <mergeCell ref="B5:C5"/>
    <mergeCell ref="D5:E5"/>
    <mergeCell ref="F5:G5"/>
    <mergeCell ref="J5:K5"/>
    <mergeCell ref="L5:M5"/>
    <mergeCell ref="N5:O5"/>
    <mergeCell ref="A2:E2"/>
  </mergeCells>
  <printOptions/>
  <pageMargins left="0.5905511811023623" right="0.15748031496062992" top="0.4724409448818898" bottom="0.2755905511811024" header="0.5118110236220472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2" sqref="A2:E2"/>
    </sheetView>
  </sheetViews>
  <sheetFormatPr defaultColWidth="8.88671875" defaultRowHeight="13.5"/>
  <cols>
    <col min="1" max="1" width="12.6640625" style="123" customWidth="1"/>
    <col min="2" max="2" width="10.3359375" style="123" customWidth="1"/>
    <col min="3" max="3" width="9.3359375" style="123" customWidth="1"/>
    <col min="4" max="4" width="10.4453125" style="123" customWidth="1"/>
    <col min="5" max="5" width="10.77734375" style="123" customWidth="1"/>
    <col min="6" max="6" width="10.10546875" style="123" customWidth="1"/>
    <col min="7" max="7" width="9.4453125" style="123" customWidth="1"/>
    <col min="8" max="8" width="10.88671875" style="123" customWidth="1"/>
    <col min="9" max="9" width="12.5546875" style="123" customWidth="1"/>
    <col min="10" max="10" width="10.5546875" style="123" customWidth="1"/>
    <col min="11" max="16384" width="8.88671875" style="123" customWidth="1"/>
  </cols>
  <sheetData>
    <row r="1" spans="1:4" s="108" customFormat="1" ht="23.25">
      <c r="A1" s="224" t="s">
        <v>156</v>
      </c>
      <c r="B1" s="224"/>
      <c r="C1" s="224"/>
      <c r="D1" s="225"/>
    </row>
    <row r="2" ht="13.5" customHeight="1">
      <c r="A2" s="122" t="s">
        <v>0</v>
      </c>
    </row>
    <row r="3" spans="1:4" s="3" customFormat="1" ht="20.25" customHeight="1">
      <c r="A3" s="229" t="s">
        <v>157</v>
      </c>
      <c r="B3" s="229"/>
      <c r="C3" s="229"/>
      <c r="D3" s="229"/>
    </row>
    <row r="4" s="3" customFormat="1" ht="12" customHeight="1">
      <c r="C4" s="4"/>
    </row>
    <row r="5" spans="1:10" s="6" customFormat="1" ht="19.5" customHeight="1">
      <c r="A5" s="5" t="s">
        <v>123</v>
      </c>
      <c r="J5" s="45"/>
    </row>
    <row r="6" spans="1:10" s="6" customFormat="1" ht="18" customHeight="1">
      <c r="A6" s="237" t="s">
        <v>108</v>
      </c>
      <c r="B6" s="237" t="s">
        <v>212</v>
      </c>
      <c r="C6" s="230" t="s">
        <v>124</v>
      </c>
      <c r="D6" s="235"/>
      <c r="E6" s="235"/>
      <c r="F6" s="235"/>
      <c r="G6" s="235"/>
      <c r="H6" s="235"/>
      <c r="I6" s="236"/>
      <c r="J6" s="230" t="s">
        <v>125</v>
      </c>
    </row>
    <row r="7" spans="1:10" s="6" customFormat="1" ht="14.25" customHeight="1">
      <c r="A7" s="237"/>
      <c r="B7" s="237"/>
      <c r="C7" s="227" t="s">
        <v>25</v>
      </c>
      <c r="D7" s="231" t="s">
        <v>210</v>
      </c>
      <c r="E7" s="44"/>
      <c r="F7" s="222" t="s">
        <v>1</v>
      </c>
      <c r="G7" s="222" t="s">
        <v>2</v>
      </c>
      <c r="H7" s="226" t="s">
        <v>3</v>
      </c>
      <c r="I7" s="233" t="s">
        <v>209</v>
      </c>
      <c r="J7" s="231"/>
    </row>
    <row r="8" spans="1:10" s="6" customFormat="1" ht="27.75" customHeight="1">
      <c r="A8" s="237"/>
      <c r="B8" s="238"/>
      <c r="C8" s="228"/>
      <c r="D8" s="239"/>
      <c r="E8" s="43" t="s">
        <v>126</v>
      </c>
      <c r="F8" s="223"/>
      <c r="G8" s="223"/>
      <c r="H8" s="223"/>
      <c r="I8" s="234"/>
      <c r="J8" s="232"/>
    </row>
    <row r="9" spans="1:10" s="6" customFormat="1" ht="28.5" customHeight="1">
      <c r="A9" s="72" t="s">
        <v>120</v>
      </c>
      <c r="B9" s="26">
        <v>67516</v>
      </c>
      <c r="C9" s="26">
        <f>D9+F9+G9+H9+I9</f>
        <v>68389</v>
      </c>
      <c r="D9" s="26">
        <v>49331</v>
      </c>
      <c r="E9" s="26">
        <v>36363</v>
      </c>
      <c r="F9" s="26">
        <v>12273</v>
      </c>
      <c r="G9" s="26">
        <v>442</v>
      </c>
      <c r="H9" s="26">
        <v>5272</v>
      </c>
      <c r="I9" s="26">
        <v>1071</v>
      </c>
      <c r="J9" s="106">
        <f>C9/B9*100</f>
        <v>101.29302683808284</v>
      </c>
    </row>
    <row r="10" spans="1:10" s="30" customFormat="1" ht="28.5" customHeight="1">
      <c r="A10" s="72" t="s">
        <v>138</v>
      </c>
      <c r="B10" s="26">
        <v>67690</v>
      </c>
      <c r="C10" s="26">
        <v>68587</v>
      </c>
      <c r="D10" s="26">
        <v>49534</v>
      </c>
      <c r="E10" s="26">
        <v>36742</v>
      </c>
      <c r="F10" s="26">
        <v>12273</v>
      </c>
      <c r="G10" s="26">
        <v>442</v>
      </c>
      <c r="H10" s="26">
        <v>5267</v>
      </c>
      <c r="I10" s="26">
        <v>1071</v>
      </c>
      <c r="J10" s="106">
        <v>101.3</v>
      </c>
    </row>
    <row r="11" spans="1:10" s="30" customFormat="1" ht="28.5" customHeight="1">
      <c r="A11" s="72" t="s">
        <v>140</v>
      </c>
      <c r="B11" s="26">
        <v>69185</v>
      </c>
      <c r="C11" s="26">
        <v>70697</v>
      </c>
      <c r="D11" s="26">
        <v>50548</v>
      </c>
      <c r="E11" s="26">
        <v>38456</v>
      </c>
      <c r="F11" s="26">
        <v>13452</v>
      </c>
      <c r="G11" s="26">
        <v>392</v>
      </c>
      <c r="H11" s="26">
        <v>5193</v>
      </c>
      <c r="I11" s="26">
        <v>1112</v>
      </c>
      <c r="J11" s="106">
        <v>102.18544482185446</v>
      </c>
    </row>
    <row r="12" spans="1:14" s="6" customFormat="1" ht="26.25" customHeight="1">
      <c r="A12" s="72" t="s">
        <v>152</v>
      </c>
      <c r="B12" s="26">
        <v>69709.12965417936</v>
      </c>
      <c r="C12" s="26">
        <f>D12+F12+G12+H12+I12</f>
        <v>71936</v>
      </c>
      <c r="D12" s="26">
        <v>52895</v>
      </c>
      <c r="E12" s="26">
        <v>39922</v>
      </c>
      <c r="F12" s="26">
        <v>13452</v>
      </c>
      <c r="G12" s="26">
        <v>392</v>
      </c>
      <c r="H12" s="26">
        <v>5197</v>
      </c>
      <c r="I12" s="26">
        <v>0</v>
      </c>
      <c r="J12" s="106">
        <f>C12/B12*100</f>
        <v>103.1945174998855</v>
      </c>
      <c r="K12" s="42"/>
      <c r="L12" s="42"/>
      <c r="M12" s="42"/>
      <c r="N12" s="42"/>
    </row>
    <row r="13" spans="1:14" s="6" customFormat="1" ht="26.25" customHeight="1">
      <c r="A13" s="72" t="s">
        <v>206</v>
      </c>
      <c r="B13" s="26">
        <v>70162</v>
      </c>
      <c r="C13" s="26">
        <v>73504</v>
      </c>
      <c r="D13" s="26">
        <v>54076</v>
      </c>
      <c r="E13" s="26">
        <v>41307</v>
      </c>
      <c r="F13" s="26">
        <v>13805</v>
      </c>
      <c r="G13" s="26">
        <v>392</v>
      </c>
      <c r="H13" s="26">
        <v>5231</v>
      </c>
      <c r="I13" s="26">
        <v>0</v>
      </c>
      <c r="J13" s="106">
        <v>104.76326216470456</v>
      </c>
      <c r="K13" s="42"/>
      <c r="L13" s="42"/>
      <c r="M13" s="42"/>
      <c r="N13" s="42"/>
    </row>
    <row r="14" spans="1:14" s="6" customFormat="1" ht="26.25" customHeight="1">
      <c r="A14" s="93" t="s">
        <v>207</v>
      </c>
      <c r="B14" s="149">
        <v>70617</v>
      </c>
      <c r="C14" s="101">
        <v>73904</v>
      </c>
      <c r="D14" s="101">
        <v>54383</v>
      </c>
      <c r="E14" s="101">
        <v>41729</v>
      </c>
      <c r="F14" s="101">
        <v>13805</v>
      </c>
      <c r="G14" s="101">
        <v>392</v>
      </c>
      <c r="H14" s="101">
        <v>5324</v>
      </c>
      <c r="I14" s="101">
        <v>0</v>
      </c>
      <c r="J14" s="150">
        <f>C14/B14*100</f>
        <v>104.6546865485648</v>
      </c>
      <c r="K14" s="42"/>
      <c r="L14" s="42"/>
      <c r="M14" s="42"/>
      <c r="N14" s="42"/>
    </row>
    <row r="15" s="6" customFormat="1" ht="19.5" customHeight="1">
      <c r="A15" s="5" t="s">
        <v>208</v>
      </c>
    </row>
    <row r="16" spans="1:12" s="6" customFormat="1" ht="15.75" customHeight="1">
      <c r="A16" s="32" t="s">
        <v>213</v>
      </c>
      <c r="B16" s="21"/>
      <c r="C16" s="21"/>
      <c r="D16" s="21"/>
      <c r="E16" s="21"/>
      <c r="F16" s="21"/>
      <c r="G16" s="21"/>
      <c r="H16" s="21"/>
      <c r="I16" s="47"/>
      <c r="J16" s="21"/>
      <c r="K16" s="123"/>
      <c r="L16" s="123"/>
    </row>
    <row r="17" ht="13.5">
      <c r="A17" s="17" t="s">
        <v>211</v>
      </c>
    </row>
    <row r="18" spans="1:8" ht="13.5">
      <c r="A18" s="32"/>
      <c r="B18" s="16"/>
      <c r="C18" s="16"/>
      <c r="D18" s="6"/>
      <c r="E18" s="6"/>
      <c r="F18" s="6"/>
      <c r="G18" s="6"/>
      <c r="H18" s="6"/>
    </row>
  </sheetData>
  <sheetProtection/>
  <mergeCells count="12">
    <mergeCell ref="J6:J8"/>
    <mergeCell ref="I7:I8"/>
    <mergeCell ref="C6:I6"/>
    <mergeCell ref="A6:A8"/>
    <mergeCell ref="B6:B8"/>
    <mergeCell ref="D7:D8"/>
    <mergeCell ref="F7:F8"/>
    <mergeCell ref="G7:G8"/>
    <mergeCell ref="A1:D1"/>
    <mergeCell ref="H7:H8"/>
    <mergeCell ref="C7:C8"/>
    <mergeCell ref="A3:D3"/>
  </mergeCells>
  <printOptions/>
  <pageMargins left="0.75" right="0.75" top="0.7" bottom="0.3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56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3.10546875" style="123" customWidth="1"/>
    <col min="2" max="2" width="9.10546875" style="123" customWidth="1"/>
    <col min="3" max="3" width="14.6640625" style="123" customWidth="1"/>
    <col min="4" max="29" width="9.10546875" style="123" customWidth="1"/>
    <col min="30" max="16384" width="8.88671875" style="123" customWidth="1"/>
  </cols>
  <sheetData>
    <row r="2" spans="1:29" s="17" customFormat="1" ht="18.75">
      <c r="A2" s="229" t="s">
        <v>158</v>
      </c>
      <c r="B2" s="229"/>
      <c r="C2" s="229"/>
      <c r="D2" s="229"/>
      <c r="E2" s="229"/>
      <c r="F2" s="19"/>
      <c r="G2" s="19"/>
      <c r="H2" s="18"/>
      <c r="J2" s="18"/>
      <c r="K2" s="4"/>
      <c r="L2" s="19"/>
      <c r="M2" s="19"/>
      <c r="N2" s="19"/>
      <c r="O2" s="18"/>
      <c r="Q2" s="18"/>
      <c r="R2" s="4"/>
      <c r="S2" s="19"/>
      <c r="T2" s="19"/>
      <c r="U2" s="19"/>
      <c r="V2" s="18"/>
      <c r="X2" s="18"/>
      <c r="Y2" s="4"/>
      <c r="Z2" s="19"/>
      <c r="AA2" s="19"/>
      <c r="AB2" s="19"/>
      <c r="AC2" s="18"/>
    </row>
    <row r="3" spans="1:29" s="17" customFormat="1" ht="10.5" customHeight="1">
      <c r="A3" s="18"/>
      <c r="C3" s="18"/>
      <c r="D3" s="20"/>
      <c r="E3" s="18"/>
      <c r="F3" s="18"/>
      <c r="G3" s="18"/>
      <c r="H3" s="18"/>
      <c r="J3" s="18"/>
      <c r="K3" s="20"/>
      <c r="L3" s="18"/>
      <c r="M3" s="18"/>
      <c r="N3" s="18"/>
      <c r="O3" s="18"/>
      <c r="Q3" s="18"/>
      <c r="R3" s="20"/>
      <c r="S3" s="18"/>
      <c r="T3" s="18"/>
      <c r="U3" s="18"/>
      <c r="V3" s="18"/>
      <c r="X3" s="18"/>
      <c r="Y3" s="20"/>
      <c r="Z3" s="18"/>
      <c r="AA3" s="18"/>
      <c r="AB3" s="18"/>
      <c r="AC3" s="18"/>
    </row>
    <row r="4" s="21" customFormat="1" ht="17.25" customHeight="1">
      <c r="A4" s="32" t="s">
        <v>4</v>
      </c>
    </row>
    <row r="5" spans="1:29" s="33" customFormat="1" ht="21.75" customHeight="1">
      <c r="A5" s="244" t="s">
        <v>128</v>
      </c>
      <c r="B5" s="245" t="s">
        <v>71</v>
      </c>
      <c r="C5" s="240"/>
      <c r="D5" s="240"/>
      <c r="E5" s="240"/>
      <c r="F5" s="240"/>
      <c r="G5" s="240"/>
      <c r="H5" s="240"/>
      <c r="I5" s="245" t="s">
        <v>69</v>
      </c>
      <c r="J5" s="240"/>
      <c r="K5" s="240"/>
      <c r="L5" s="240"/>
      <c r="M5" s="240"/>
      <c r="N5" s="240"/>
      <c r="O5" s="240"/>
      <c r="P5" s="245" t="s">
        <v>70</v>
      </c>
      <c r="Q5" s="240"/>
      <c r="R5" s="240"/>
      <c r="S5" s="240"/>
      <c r="T5" s="240"/>
      <c r="U5" s="240"/>
      <c r="V5" s="240"/>
      <c r="W5" s="240" t="s">
        <v>129</v>
      </c>
      <c r="X5" s="240"/>
      <c r="Y5" s="240"/>
      <c r="Z5" s="240"/>
      <c r="AA5" s="240"/>
      <c r="AB5" s="240"/>
      <c r="AC5" s="241"/>
    </row>
    <row r="6" spans="1:29" s="33" customFormat="1" ht="21.75" customHeight="1">
      <c r="A6" s="244"/>
      <c r="B6" s="28" t="s">
        <v>5</v>
      </c>
      <c r="C6" s="27" t="s">
        <v>67</v>
      </c>
      <c r="D6" s="27" t="s">
        <v>130</v>
      </c>
      <c r="E6" s="27" t="s">
        <v>131</v>
      </c>
      <c r="F6" s="27" t="s">
        <v>68</v>
      </c>
      <c r="G6" s="27" t="s">
        <v>132</v>
      </c>
      <c r="H6" s="27" t="s">
        <v>7</v>
      </c>
      <c r="I6" s="28" t="s">
        <v>5</v>
      </c>
      <c r="J6" s="27" t="s">
        <v>67</v>
      </c>
      <c r="K6" s="27" t="s">
        <v>130</v>
      </c>
      <c r="L6" s="27" t="s">
        <v>131</v>
      </c>
      <c r="M6" s="27" t="s">
        <v>68</v>
      </c>
      <c r="N6" s="27" t="s">
        <v>132</v>
      </c>
      <c r="O6" s="27" t="s">
        <v>7</v>
      </c>
      <c r="P6" s="28" t="s">
        <v>5</v>
      </c>
      <c r="Q6" s="27" t="s">
        <v>67</v>
      </c>
      <c r="R6" s="27" t="s">
        <v>130</v>
      </c>
      <c r="S6" s="27" t="s">
        <v>131</v>
      </c>
      <c r="T6" s="27" t="s">
        <v>68</v>
      </c>
      <c r="U6" s="27" t="s">
        <v>132</v>
      </c>
      <c r="V6" s="27" t="s">
        <v>7</v>
      </c>
      <c r="W6" s="27" t="s">
        <v>5</v>
      </c>
      <c r="X6" s="27" t="s">
        <v>67</v>
      </c>
      <c r="Y6" s="27" t="s">
        <v>130</v>
      </c>
      <c r="Z6" s="27" t="s">
        <v>131</v>
      </c>
      <c r="AA6" s="27" t="s">
        <v>68</v>
      </c>
      <c r="AB6" s="27" t="s">
        <v>132</v>
      </c>
      <c r="AC6" s="23" t="s">
        <v>7</v>
      </c>
    </row>
    <row r="7" spans="1:33" s="33" customFormat="1" ht="19.5" customHeight="1">
      <c r="A7" s="126" t="s">
        <v>127</v>
      </c>
      <c r="B7" s="127">
        <v>255</v>
      </c>
      <c r="C7" s="127">
        <v>155</v>
      </c>
      <c r="D7" s="127">
        <v>54</v>
      </c>
      <c r="E7" s="127">
        <v>41</v>
      </c>
      <c r="F7" s="127">
        <v>3</v>
      </c>
      <c r="G7" s="127">
        <v>2</v>
      </c>
      <c r="H7" s="127">
        <v>0</v>
      </c>
      <c r="I7" s="54">
        <v>143</v>
      </c>
      <c r="J7" s="54">
        <v>107</v>
      </c>
      <c r="K7" s="54">
        <v>30</v>
      </c>
      <c r="L7" s="54">
        <v>4</v>
      </c>
      <c r="M7" s="54">
        <v>2</v>
      </c>
      <c r="N7" s="54">
        <v>0</v>
      </c>
      <c r="O7" s="54">
        <v>0</v>
      </c>
      <c r="P7" s="54">
        <v>44</v>
      </c>
      <c r="Q7" s="54">
        <v>17</v>
      </c>
      <c r="R7" s="54">
        <v>21</v>
      </c>
      <c r="S7" s="54">
        <v>6</v>
      </c>
      <c r="T7" s="54">
        <v>0</v>
      </c>
      <c r="U7" s="54">
        <v>0</v>
      </c>
      <c r="V7" s="54">
        <v>0</v>
      </c>
      <c r="W7" s="54">
        <v>68</v>
      </c>
      <c r="X7" s="54">
        <v>31</v>
      </c>
      <c r="Y7" s="54">
        <v>3</v>
      </c>
      <c r="Z7" s="54">
        <v>31</v>
      </c>
      <c r="AA7" s="54">
        <v>1</v>
      </c>
      <c r="AB7" s="54">
        <v>2</v>
      </c>
      <c r="AC7" s="54">
        <v>0</v>
      </c>
      <c r="AD7" s="128"/>
      <c r="AE7" s="128"/>
      <c r="AF7" s="128"/>
      <c r="AG7" s="128"/>
    </row>
    <row r="8" spans="1:33" s="33" customFormat="1" ht="19.5" customHeight="1">
      <c r="A8" s="126" t="s">
        <v>40</v>
      </c>
      <c r="B8" s="127">
        <v>93895</v>
      </c>
      <c r="C8" s="127">
        <v>79156</v>
      </c>
      <c r="D8" s="127">
        <v>5173</v>
      </c>
      <c r="E8" s="127">
        <v>3250</v>
      </c>
      <c r="F8" s="127">
        <v>6180</v>
      </c>
      <c r="G8" s="127">
        <v>136</v>
      </c>
      <c r="H8" s="127">
        <v>0</v>
      </c>
      <c r="I8" s="54">
        <v>65316</v>
      </c>
      <c r="J8" s="54">
        <v>55391</v>
      </c>
      <c r="K8" s="54">
        <v>4038</v>
      </c>
      <c r="L8" s="54">
        <v>169</v>
      </c>
      <c r="M8" s="54">
        <v>5718</v>
      </c>
      <c r="N8" s="54">
        <v>0</v>
      </c>
      <c r="O8" s="54">
        <v>0</v>
      </c>
      <c r="P8" s="54">
        <v>16458</v>
      </c>
      <c r="Q8" s="54">
        <v>15369</v>
      </c>
      <c r="R8" s="54">
        <v>1041</v>
      </c>
      <c r="S8" s="54">
        <v>4</v>
      </c>
      <c r="T8" s="54">
        <v>0</v>
      </c>
      <c r="U8" s="54">
        <v>44</v>
      </c>
      <c r="V8" s="54">
        <v>0</v>
      </c>
      <c r="W8" s="54">
        <v>12121</v>
      </c>
      <c r="X8" s="54">
        <v>8396</v>
      </c>
      <c r="Y8" s="54">
        <v>94</v>
      </c>
      <c r="Z8" s="54">
        <v>3077</v>
      </c>
      <c r="AA8" s="54">
        <v>462</v>
      </c>
      <c r="AB8" s="54">
        <v>92</v>
      </c>
      <c r="AC8" s="54">
        <v>0</v>
      </c>
      <c r="AD8" s="128"/>
      <c r="AE8" s="128"/>
      <c r="AF8" s="128"/>
      <c r="AG8" s="128"/>
    </row>
    <row r="9" spans="1:33" s="33" customFormat="1" ht="19.5" customHeight="1">
      <c r="A9" s="126" t="s">
        <v>137</v>
      </c>
      <c r="B9" s="127">
        <v>184</v>
      </c>
      <c r="C9" s="127">
        <v>97</v>
      </c>
      <c r="D9" s="127">
        <v>42</v>
      </c>
      <c r="E9" s="127">
        <v>41</v>
      </c>
      <c r="F9" s="127">
        <v>0</v>
      </c>
      <c r="G9" s="127">
        <v>4</v>
      </c>
      <c r="H9" s="127">
        <v>0</v>
      </c>
      <c r="I9" s="54">
        <v>65</v>
      </c>
      <c r="J9" s="54">
        <v>50</v>
      </c>
      <c r="K9" s="54">
        <v>14</v>
      </c>
      <c r="L9" s="54">
        <v>1</v>
      </c>
      <c r="M9" s="54">
        <v>0</v>
      </c>
      <c r="N9" s="54">
        <v>0</v>
      </c>
      <c r="O9" s="54">
        <v>0</v>
      </c>
      <c r="P9" s="54">
        <v>50</v>
      </c>
      <c r="Q9" s="54">
        <v>19</v>
      </c>
      <c r="R9" s="54">
        <v>25</v>
      </c>
      <c r="S9" s="54">
        <v>5</v>
      </c>
      <c r="T9" s="54">
        <v>0</v>
      </c>
      <c r="U9" s="54">
        <v>1</v>
      </c>
      <c r="V9" s="54">
        <v>0</v>
      </c>
      <c r="W9" s="54">
        <v>69</v>
      </c>
      <c r="X9" s="54">
        <v>28</v>
      </c>
      <c r="Y9" s="54">
        <v>3</v>
      </c>
      <c r="Z9" s="54">
        <v>35</v>
      </c>
      <c r="AA9" s="127">
        <f>SUM(AA12,AA20,AA22,AA24,AA26,AA28,AA30)</f>
        <v>0</v>
      </c>
      <c r="AB9" s="54">
        <v>3</v>
      </c>
      <c r="AC9" s="127">
        <f>SUM(AC12,AC20,AC22,AC24,AC26,AC28,AC30)</f>
        <v>0</v>
      </c>
      <c r="AD9" s="128"/>
      <c r="AE9" s="128"/>
      <c r="AF9" s="128"/>
      <c r="AG9" s="128"/>
    </row>
    <row r="10" spans="1:33" s="33" customFormat="1" ht="19.5" customHeight="1">
      <c r="A10" s="126" t="s">
        <v>40</v>
      </c>
      <c r="B10" s="127">
        <v>69374</v>
      </c>
      <c r="C10" s="127">
        <v>61180</v>
      </c>
      <c r="D10" s="127">
        <v>4019</v>
      </c>
      <c r="E10" s="127">
        <v>3355</v>
      </c>
      <c r="F10" s="127">
        <v>625</v>
      </c>
      <c r="G10" s="127">
        <v>191</v>
      </c>
      <c r="H10" s="127">
        <v>4</v>
      </c>
      <c r="I10" s="54">
        <v>34816</v>
      </c>
      <c r="J10" s="54">
        <v>33109</v>
      </c>
      <c r="K10" s="54">
        <v>1427</v>
      </c>
      <c r="L10" s="54">
        <v>280</v>
      </c>
      <c r="M10" s="54">
        <v>0</v>
      </c>
      <c r="N10" s="54">
        <v>0</v>
      </c>
      <c r="O10" s="54">
        <v>0</v>
      </c>
      <c r="P10" s="54">
        <v>11072</v>
      </c>
      <c r="Q10" s="54">
        <v>7818</v>
      </c>
      <c r="R10" s="54">
        <v>2265</v>
      </c>
      <c r="S10" s="54">
        <v>315</v>
      </c>
      <c r="T10" s="54">
        <v>625</v>
      </c>
      <c r="U10" s="54">
        <v>47</v>
      </c>
      <c r="V10" s="54">
        <v>2</v>
      </c>
      <c r="W10" s="54">
        <v>23486</v>
      </c>
      <c r="X10" s="54">
        <v>20253</v>
      </c>
      <c r="Y10" s="54">
        <v>327</v>
      </c>
      <c r="Z10" s="54">
        <v>2760</v>
      </c>
      <c r="AA10" s="127">
        <f>SUM(AA19,AA21,AA23,AA25,AA27,AA29,AA31)</f>
        <v>0</v>
      </c>
      <c r="AB10" s="54">
        <v>144</v>
      </c>
      <c r="AC10" s="54">
        <v>2</v>
      </c>
      <c r="AD10" s="128"/>
      <c r="AE10" s="128"/>
      <c r="AF10" s="128"/>
      <c r="AG10" s="128"/>
    </row>
    <row r="11" spans="1:33" s="33" customFormat="1" ht="19.5" customHeight="1">
      <c r="A11" s="126" t="s">
        <v>141</v>
      </c>
      <c r="B11" s="127">
        <v>205</v>
      </c>
      <c r="C11" s="127">
        <v>129</v>
      </c>
      <c r="D11" s="127">
        <v>39</v>
      </c>
      <c r="E11" s="127">
        <v>27</v>
      </c>
      <c r="F11" s="127">
        <v>1</v>
      </c>
      <c r="G11" s="127">
        <v>3</v>
      </c>
      <c r="H11" s="127">
        <v>6</v>
      </c>
      <c r="I11" s="127">
        <v>105</v>
      </c>
      <c r="J11" s="127">
        <v>85</v>
      </c>
      <c r="K11" s="127">
        <v>19</v>
      </c>
      <c r="L11" s="127">
        <v>0</v>
      </c>
      <c r="M11" s="127">
        <v>1</v>
      </c>
      <c r="N11" s="127">
        <v>0</v>
      </c>
      <c r="O11" s="127">
        <v>0</v>
      </c>
      <c r="P11" s="127">
        <v>64</v>
      </c>
      <c r="Q11" s="127">
        <v>24</v>
      </c>
      <c r="R11" s="127">
        <v>19</v>
      </c>
      <c r="S11" s="127">
        <v>14</v>
      </c>
      <c r="T11" s="127">
        <v>0</v>
      </c>
      <c r="U11" s="127">
        <v>1</v>
      </c>
      <c r="V11" s="127">
        <v>6</v>
      </c>
      <c r="W11" s="127">
        <v>36</v>
      </c>
      <c r="X11" s="127">
        <v>20</v>
      </c>
      <c r="Y11" s="127">
        <v>1</v>
      </c>
      <c r="Z11" s="127">
        <v>13</v>
      </c>
      <c r="AA11" s="127">
        <v>0</v>
      </c>
      <c r="AB11" s="127">
        <v>2</v>
      </c>
      <c r="AC11" s="127">
        <v>0</v>
      </c>
      <c r="AD11" s="128"/>
      <c r="AE11" s="128"/>
      <c r="AF11" s="128"/>
      <c r="AG11" s="128"/>
    </row>
    <row r="12" spans="1:33" s="33" customFormat="1" ht="19.5" customHeight="1">
      <c r="A12" s="126" t="s">
        <v>40</v>
      </c>
      <c r="B12" s="127">
        <v>87822</v>
      </c>
      <c r="C12" s="127">
        <v>79789</v>
      </c>
      <c r="D12" s="127">
        <v>5482</v>
      </c>
      <c r="E12" s="127">
        <v>1974</v>
      </c>
      <c r="F12" s="127">
        <v>230</v>
      </c>
      <c r="G12" s="127">
        <v>134</v>
      </c>
      <c r="H12" s="127">
        <v>213</v>
      </c>
      <c r="I12" s="127">
        <v>42286</v>
      </c>
      <c r="J12" s="127">
        <v>38688</v>
      </c>
      <c r="K12" s="127">
        <v>3368</v>
      </c>
      <c r="L12" s="127">
        <v>0</v>
      </c>
      <c r="M12" s="127">
        <v>230</v>
      </c>
      <c r="N12" s="127">
        <v>0</v>
      </c>
      <c r="O12" s="127">
        <v>0</v>
      </c>
      <c r="P12" s="127">
        <v>35237</v>
      </c>
      <c r="Q12" s="127">
        <v>32134</v>
      </c>
      <c r="R12" s="127">
        <v>2036</v>
      </c>
      <c r="S12" s="127">
        <v>844</v>
      </c>
      <c r="T12" s="127">
        <v>0</v>
      </c>
      <c r="U12" s="127">
        <v>10</v>
      </c>
      <c r="V12" s="127">
        <v>213</v>
      </c>
      <c r="W12" s="127">
        <v>10299</v>
      </c>
      <c r="X12" s="127">
        <v>8967</v>
      </c>
      <c r="Y12" s="127">
        <v>78</v>
      </c>
      <c r="Z12" s="127">
        <v>1130</v>
      </c>
      <c r="AA12" s="127">
        <v>0</v>
      </c>
      <c r="AB12" s="127">
        <v>124</v>
      </c>
      <c r="AC12" s="127">
        <v>0</v>
      </c>
      <c r="AD12" s="128"/>
      <c r="AE12" s="128"/>
      <c r="AF12" s="128"/>
      <c r="AG12" s="128"/>
    </row>
    <row r="13" spans="1:33" s="33" customFormat="1" ht="19.5" customHeight="1">
      <c r="A13" s="126" t="s">
        <v>153</v>
      </c>
      <c r="B13" s="127">
        <v>419</v>
      </c>
      <c r="C13" s="127">
        <v>321</v>
      </c>
      <c r="D13" s="127">
        <v>50</v>
      </c>
      <c r="E13" s="127">
        <v>43</v>
      </c>
      <c r="F13" s="127">
        <v>2</v>
      </c>
      <c r="G13" s="127">
        <v>3</v>
      </c>
      <c r="H13" s="127">
        <v>0</v>
      </c>
      <c r="I13" s="127">
        <v>268</v>
      </c>
      <c r="J13" s="127">
        <v>237</v>
      </c>
      <c r="K13" s="127">
        <v>30</v>
      </c>
      <c r="L13" s="127">
        <v>1</v>
      </c>
      <c r="M13" s="127">
        <v>0</v>
      </c>
      <c r="N13" s="127">
        <v>0</v>
      </c>
      <c r="O13" s="127">
        <v>0</v>
      </c>
      <c r="P13" s="127">
        <v>73</v>
      </c>
      <c r="Q13" s="127">
        <v>42</v>
      </c>
      <c r="R13" s="127">
        <v>18</v>
      </c>
      <c r="S13" s="127">
        <v>11</v>
      </c>
      <c r="T13" s="127">
        <v>1</v>
      </c>
      <c r="U13" s="127">
        <v>1</v>
      </c>
      <c r="V13" s="127">
        <v>0</v>
      </c>
      <c r="W13" s="127">
        <v>78</v>
      </c>
      <c r="X13" s="127">
        <v>42</v>
      </c>
      <c r="Y13" s="127">
        <v>2</v>
      </c>
      <c r="Z13" s="127">
        <v>31</v>
      </c>
      <c r="AA13" s="127">
        <v>1</v>
      </c>
      <c r="AB13" s="127">
        <v>2</v>
      </c>
      <c r="AC13" s="127">
        <v>0</v>
      </c>
      <c r="AD13" s="128"/>
      <c r="AE13" s="128"/>
      <c r="AF13" s="128"/>
      <c r="AG13" s="128"/>
    </row>
    <row r="14" spans="1:33" s="33" customFormat="1" ht="19.5" customHeight="1">
      <c r="A14" s="126" t="s">
        <v>40</v>
      </c>
      <c r="B14" s="127">
        <v>225399</v>
      </c>
      <c r="C14" s="127">
        <v>180580</v>
      </c>
      <c r="D14" s="127">
        <v>19623</v>
      </c>
      <c r="E14" s="127">
        <v>4377</v>
      </c>
      <c r="F14" s="127">
        <v>20689</v>
      </c>
      <c r="G14" s="127">
        <v>130</v>
      </c>
      <c r="H14" s="127">
        <v>0</v>
      </c>
      <c r="I14" s="127">
        <v>106248</v>
      </c>
      <c r="J14" s="127">
        <v>100285</v>
      </c>
      <c r="K14" s="127">
        <v>5901</v>
      </c>
      <c r="L14" s="127">
        <v>62</v>
      </c>
      <c r="M14" s="127">
        <v>0</v>
      </c>
      <c r="N14" s="127">
        <v>0</v>
      </c>
      <c r="O14" s="127">
        <v>0</v>
      </c>
      <c r="P14" s="127">
        <v>92765</v>
      </c>
      <c r="Q14" s="127">
        <v>58004</v>
      </c>
      <c r="R14" s="127">
        <v>13277</v>
      </c>
      <c r="S14" s="127">
        <v>1046</v>
      </c>
      <c r="T14" s="127">
        <v>20379</v>
      </c>
      <c r="U14" s="127">
        <v>59</v>
      </c>
      <c r="V14" s="127">
        <v>0</v>
      </c>
      <c r="W14" s="127">
        <v>26386</v>
      </c>
      <c r="X14" s="127">
        <v>22291</v>
      </c>
      <c r="Y14" s="127">
        <v>445</v>
      </c>
      <c r="Z14" s="127">
        <v>3269</v>
      </c>
      <c r="AA14" s="127">
        <v>310</v>
      </c>
      <c r="AB14" s="127">
        <v>71</v>
      </c>
      <c r="AC14" s="127">
        <v>0</v>
      </c>
      <c r="AD14" s="128"/>
      <c r="AE14" s="128"/>
      <c r="AF14" s="128"/>
      <c r="AG14" s="128"/>
    </row>
    <row r="15" spans="1:33" s="33" customFormat="1" ht="19.5" customHeight="1">
      <c r="A15" s="126" t="s">
        <v>160</v>
      </c>
      <c r="B15" s="127">
        <v>294</v>
      </c>
      <c r="C15" s="127">
        <v>182</v>
      </c>
      <c r="D15" s="127">
        <v>40</v>
      </c>
      <c r="E15" s="127">
        <v>59</v>
      </c>
      <c r="F15" s="127">
        <v>6</v>
      </c>
      <c r="G15" s="127">
        <v>7</v>
      </c>
      <c r="H15" s="127"/>
      <c r="I15" s="127">
        <v>125</v>
      </c>
      <c r="J15" s="127">
        <v>103</v>
      </c>
      <c r="K15" s="127">
        <v>19</v>
      </c>
      <c r="L15" s="127">
        <v>1</v>
      </c>
      <c r="M15" s="127">
        <v>1</v>
      </c>
      <c r="N15" s="127">
        <v>1</v>
      </c>
      <c r="O15" s="127"/>
      <c r="P15" s="127">
        <v>82</v>
      </c>
      <c r="Q15" s="127">
        <v>46</v>
      </c>
      <c r="R15" s="127">
        <v>18</v>
      </c>
      <c r="S15" s="127">
        <v>15</v>
      </c>
      <c r="T15" s="127">
        <v>3</v>
      </c>
      <c r="U15" s="127"/>
      <c r="V15" s="127"/>
      <c r="W15" s="127">
        <v>87</v>
      </c>
      <c r="X15" s="127">
        <v>33</v>
      </c>
      <c r="Y15" s="127">
        <v>3</v>
      </c>
      <c r="Z15" s="127">
        <v>43</v>
      </c>
      <c r="AA15" s="127">
        <v>2</v>
      </c>
      <c r="AB15" s="127">
        <v>6</v>
      </c>
      <c r="AC15" s="127"/>
      <c r="AD15" s="128"/>
      <c r="AE15" s="128"/>
      <c r="AF15" s="128"/>
      <c r="AG15" s="128"/>
    </row>
    <row r="16" spans="1:33" s="33" customFormat="1" ht="19.5" customHeight="1">
      <c r="A16" s="126" t="s">
        <v>40</v>
      </c>
      <c r="B16" s="127">
        <v>148612</v>
      </c>
      <c r="C16" s="127">
        <v>99233</v>
      </c>
      <c r="D16" s="127">
        <v>7604</v>
      </c>
      <c r="E16" s="127">
        <v>4341</v>
      </c>
      <c r="F16" s="127">
        <v>37085</v>
      </c>
      <c r="G16" s="127">
        <v>349</v>
      </c>
      <c r="H16" s="127"/>
      <c r="I16" s="127">
        <v>73688</v>
      </c>
      <c r="J16" s="127">
        <v>67899</v>
      </c>
      <c r="K16" s="127">
        <v>4467</v>
      </c>
      <c r="L16" s="127">
        <v>47</v>
      </c>
      <c r="M16" s="127">
        <v>1153</v>
      </c>
      <c r="N16" s="127">
        <v>122</v>
      </c>
      <c r="O16" s="127"/>
      <c r="P16" s="127">
        <v>51005</v>
      </c>
      <c r="Q16" s="127">
        <v>13486</v>
      </c>
      <c r="R16" s="127">
        <v>2350</v>
      </c>
      <c r="S16" s="127">
        <v>646</v>
      </c>
      <c r="T16" s="127">
        <v>34523</v>
      </c>
      <c r="U16" s="127"/>
      <c r="V16" s="127"/>
      <c r="W16" s="127">
        <v>23919</v>
      </c>
      <c r="X16" s="127">
        <v>17848</v>
      </c>
      <c r="Y16" s="127">
        <v>787</v>
      </c>
      <c r="Z16" s="127">
        <v>3648</v>
      </c>
      <c r="AA16" s="127">
        <v>1409</v>
      </c>
      <c r="AB16" s="127">
        <v>227</v>
      </c>
      <c r="AC16" s="127"/>
      <c r="AD16" s="128"/>
      <c r="AE16" s="128"/>
      <c r="AF16" s="128"/>
      <c r="AG16" s="128"/>
    </row>
    <row r="17" spans="1:33" s="33" customFormat="1" ht="19.5" customHeight="1">
      <c r="A17" s="126" t="s">
        <v>214</v>
      </c>
      <c r="B17" s="127">
        <v>313</v>
      </c>
      <c r="C17" s="127">
        <v>175</v>
      </c>
      <c r="D17" s="127">
        <v>61</v>
      </c>
      <c r="E17" s="127">
        <v>62</v>
      </c>
      <c r="F17" s="127">
        <v>2</v>
      </c>
      <c r="G17" s="127">
        <v>12</v>
      </c>
      <c r="H17" s="127">
        <v>1</v>
      </c>
      <c r="I17" s="127">
        <v>129</v>
      </c>
      <c r="J17" s="127">
        <v>97</v>
      </c>
      <c r="K17" s="127">
        <v>28</v>
      </c>
      <c r="L17" s="127">
        <v>1</v>
      </c>
      <c r="M17" s="127">
        <v>1</v>
      </c>
      <c r="N17" s="127">
        <v>1</v>
      </c>
      <c r="O17" s="127">
        <v>1</v>
      </c>
      <c r="P17" s="127">
        <v>80</v>
      </c>
      <c r="Q17" s="127">
        <v>29</v>
      </c>
      <c r="R17" s="127">
        <v>28</v>
      </c>
      <c r="S17" s="127">
        <v>20</v>
      </c>
      <c r="T17" s="127">
        <v>1</v>
      </c>
      <c r="U17" s="127">
        <v>2</v>
      </c>
      <c r="V17" s="127"/>
      <c r="W17" s="127">
        <v>104</v>
      </c>
      <c r="X17" s="127">
        <v>49</v>
      </c>
      <c r="Y17" s="127">
        <v>5</v>
      </c>
      <c r="Z17" s="127">
        <v>41</v>
      </c>
      <c r="AA17" s="127">
        <v>0</v>
      </c>
      <c r="AB17" s="127">
        <v>9</v>
      </c>
      <c r="AC17" s="127"/>
      <c r="AD17" s="128"/>
      <c r="AE17" s="128"/>
      <c r="AF17" s="128"/>
      <c r="AG17" s="128"/>
    </row>
    <row r="18" spans="1:33" s="33" customFormat="1" ht="19.5" customHeight="1">
      <c r="A18" s="126" t="s">
        <v>40</v>
      </c>
      <c r="B18" s="127">
        <v>77390</v>
      </c>
      <c r="C18" s="127">
        <v>65967</v>
      </c>
      <c r="D18" s="127">
        <v>6341</v>
      </c>
      <c r="E18" s="127">
        <v>3567</v>
      </c>
      <c r="F18" s="127">
        <v>1013</v>
      </c>
      <c r="G18" s="127">
        <v>408</v>
      </c>
      <c r="H18" s="127">
        <v>94</v>
      </c>
      <c r="I18" s="127">
        <v>50485</v>
      </c>
      <c r="J18" s="127">
        <v>46544</v>
      </c>
      <c r="K18" s="127">
        <v>3079</v>
      </c>
      <c r="L18" s="127">
        <v>49</v>
      </c>
      <c r="M18" s="127">
        <v>621</v>
      </c>
      <c r="N18" s="127">
        <v>98</v>
      </c>
      <c r="O18" s="127">
        <v>94</v>
      </c>
      <c r="P18" s="127">
        <v>9817</v>
      </c>
      <c r="Q18" s="127">
        <v>7069</v>
      </c>
      <c r="R18" s="127">
        <v>1958</v>
      </c>
      <c r="S18" s="127">
        <v>406</v>
      </c>
      <c r="T18" s="127">
        <v>392</v>
      </c>
      <c r="U18" s="127">
        <v>-8</v>
      </c>
      <c r="V18" s="127">
        <v>0</v>
      </c>
      <c r="W18" s="127">
        <v>17088</v>
      </c>
      <c r="X18" s="127">
        <v>12354</v>
      </c>
      <c r="Y18" s="127">
        <v>1304</v>
      </c>
      <c r="Z18" s="127">
        <v>3112</v>
      </c>
      <c r="AA18" s="127">
        <v>0</v>
      </c>
      <c r="AB18" s="127">
        <v>318</v>
      </c>
      <c r="AC18" s="127"/>
      <c r="AD18" s="128"/>
      <c r="AE18" s="128"/>
      <c r="AF18" s="128"/>
      <c r="AG18" s="128"/>
    </row>
    <row r="19" spans="1:33" s="33" customFormat="1" ht="12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8"/>
      <c r="AE19" s="128"/>
      <c r="AF19" s="128"/>
      <c r="AG19" s="128"/>
    </row>
    <row r="20" spans="1:33" s="33" customFormat="1" ht="19.5" customHeight="1">
      <c r="A20" s="129" t="s">
        <v>8</v>
      </c>
      <c r="B20" s="130">
        <v>152</v>
      </c>
      <c r="C20" s="135">
        <v>101</v>
      </c>
      <c r="D20" s="131">
        <v>18</v>
      </c>
      <c r="E20" s="131">
        <v>30</v>
      </c>
      <c r="F20" s="131">
        <v>1</v>
      </c>
      <c r="G20" s="131">
        <v>1</v>
      </c>
      <c r="H20" s="131">
        <v>1</v>
      </c>
      <c r="I20" s="130">
        <v>101</v>
      </c>
      <c r="J20" s="130">
        <v>88</v>
      </c>
      <c r="K20" s="130">
        <v>10</v>
      </c>
      <c r="L20" s="130">
        <v>1</v>
      </c>
      <c r="M20" s="130">
        <v>1</v>
      </c>
      <c r="N20" s="130">
        <v>0</v>
      </c>
      <c r="O20" s="130">
        <v>1</v>
      </c>
      <c r="P20" s="130">
        <v>29</v>
      </c>
      <c r="Q20" s="130">
        <v>5</v>
      </c>
      <c r="R20" s="130">
        <v>8</v>
      </c>
      <c r="S20" s="130">
        <v>15</v>
      </c>
      <c r="T20" s="130">
        <v>0</v>
      </c>
      <c r="U20" s="130">
        <v>1</v>
      </c>
      <c r="V20" s="130">
        <v>0</v>
      </c>
      <c r="W20" s="130">
        <v>22</v>
      </c>
      <c r="X20" s="130">
        <v>8</v>
      </c>
      <c r="Y20" s="130">
        <v>0</v>
      </c>
      <c r="Z20" s="130">
        <v>14</v>
      </c>
      <c r="AA20" s="130">
        <v>0</v>
      </c>
      <c r="AB20" s="130">
        <v>0</v>
      </c>
      <c r="AC20" s="130">
        <v>0</v>
      </c>
      <c r="AD20" s="128"/>
      <c r="AE20" s="128"/>
      <c r="AF20" s="128"/>
      <c r="AG20" s="128"/>
    </row>
    <row r="21" spans="1:33" s="33" customFormat="1" ht="19.5" customHeight="1">
      <c r="A21" s="129" t="s">
        <v>9</v>
      </c>
      <c r="B21" s="130">
        <v>45561</v>
      </c>
      <c r="C21" s="135">
        <v>42031</v>
      </c>
      <c r="D21" s="131">
        <v>969</v>
      </c>
      <c r="E21" s="131">
        <v>1728</v>
      </c>
      <c r="F21" s="131">
        <v>621</v>
      </c>
      <c r="G21" s="131">
        <v>118</v>
      </c>
      <c r="H21" s="131">
        <v>94</v>
      </c>
      <c r="I21" s="130">
        <v>41994</v>
      </c>
      <c r="J21" s="130">
        <v>40516</v>
      </c>
      <c r="K21" s="130">
        <v>672</v>
      </c>
      <c r="L21" s="130">
        <v>49</v>
      </c>
      <c r="M21" s="130">
        <v>621</v>
      </c>
      <c r="N21" s="130">
        <v>42</v>
      </c>
      <c r="O21" s="130">
        <v>94</v>
      </c>
      <c r="P21" s="130">
        <v>1224</v>
      </c>
      <c r="Q21" s="130">
        <v>596</v>
      </c>
      <c r="R21" s="130">
        <v>278</v>
      </c>
      <c r="S21" s="130">
        <v>331</v>
      </c>
      <c r="T21" s="130">
        <v>0</v>
      </c>
      <c r="U21" s="130">
        <v>19</v>
      </c>
      <c r="V21" s="130">
        <v>0</v>
      </c>
      <c r="W21" s="130">
        <v>2343</v>
      </c>
      <c r="X21" s="130">
        <v>919</v>
      </c>
      <c r="Y21" s="130">
        <v>19</v>
      </c>
      <c r="Z21" s="130">
        <v>1348</v>
      </c>
      <c r="AA21" s="130">
        <v>0</v>
      </c>
      <c r="AB21" s="130">
        <v>57</v>
      </c>
      <c r="AC21" s="130">
        <v>0</v>
      </c>
      <c r="AD21" s="128"/>
      <c r="AE21" s="128"/>
      <c r="AF21" s="128"/>
      <c r="AG21" s="128"/>
    </row>
    <row r="22" spans="1:33" s="33" customFormat="1" ht="21.75" customHeight="1">
      <c r="A22" s="129" t="s">
        <v>216</v>
      </c>
      <c r="B22" s="130">
        <v>120</v>
      </c>
      <c r="C22" s="135">
        <v>52</v>
      </c>
      <c r="D22" s="130">
        <v>30</v>
      </c>
      <c r="E22" s="130">
        <v>27</v>
      </c>
      <c r="F22" s="130">
        <v>1</v>
      </c>
      <c r="G22" s="130">
        <v>10</v>
      </c>
      <c r="H22" s="130">
        <v>0</v>
      </c>
      <c r="I22" s="130">
        <v>22</v>
      </c>
      <c r="J22" s="130">
        <v>6</v>
      </c>
      <c r="K22" s="130">
        <v>15</v>
      </c>
      <c r="L22" s="130">
        <v>0</v>
      </c>
      <c r="M22" s="130">
        <v>0</v>
      </c>
      <c r="N22" s="130">
        <v>1</v>
      </c>
      <c r="O22" s="130">
        <v>0</v>
      </c>
      <c r="P22" s="130">
        <v>28</v>
      </c>
      <c r="Q22" s="130">
        <v>14</v>
      </c>
      <c r="R22" s="130">
        <v>10</v>
      </c>
      <c r="S22" s="130">
        <v>2</v>
      </c>
      <c r="T22" s="130">
        <v>1</v>
      </c>
      <c r="U22" s="130">
        <v>1</v>
      </c>
      <c r="V22" s="130">
        <v>0</v>
      </c>
      <c r="W22" s="130">
        <v>70</v>
      </c>
      <c r="X22" s="130">
        <v>32</v>
      </c>
      <c r="Y22" s="130">
        <v>5</v>
      </c>
      <c r="Z22" s="130">
        <v>25</v>
      </c>
      <c r="AA22" s="130">
        <v>0</v>
      </c>
      <c r="AB22" s="130">
        <v>8</v>
      </c>
      <c r="AC22" s="130">
        <v>0</v>
      </c>
      <c r="AD22" s="128"/>
      <c r="AE22" s="128"/>
      <c r="AF22" s="128"/>
      <c r="AG22" s="128"/>
    </row>
    <row r="23" spans="1:33" s="33" customFormat="1" ht="21.75" customHeight="1">
      <c r="A23" s="129" t="s">
        <v>217</v>
      </c>
      <c r="B23" s="130">
        <v>18708</v>
      </c>
      <c r="C23" s="135">
        <v>11961</v>
      </c>
      <c r="D23" s="130">
        <v>4319</v>
      </c>
      <c r="E23" s="130">
        <v>1769</v>
      </c>
      <c r="F23" s="130">
        <v>392</v>
      </c>
      <c r="G23" s="130">
        <v>267</v>
      </c>
      <c r="H23" s="130">
        <v>0</v>
      </c>
      <c r="I23" s="130">
        <v>5700</v>
      </c>
      <c r="J23" s="130">
        <v>3352</v>
      </c>
      <c r="K23" s="130">
        <v>2292</v>
      </c>
      <c r="L23" s="130">
        <v>0</v>
      </c>
      <c r="M23" s="130">
        <v>0</v>
      </c>
      <c r="N23" s="130">
        <v>56</v>
      </c>
      <c r="O23" s="130">
        <v>0</v>
      </c>
      <c r="P23" s="130">
        <v>3322</v>
      </c>
      <c r="Q23" s="130">
        <v>2106</v>
      </c>
      <c r="R23" s="130">
        <v>742</v>
      </c>
      <c r="S23" s="130">
        <v>109</v>
      </c>
      <c r="T23" s="130">
        <v>392</v>
      </c>
      <c r="U23" s="130">
        <v>-27</v>
      </c>
      <c r="V23" s="130"/>
      <c r="W23" s="130">
        <v>9686</v>
      </c>
      <c r="X23" s="130">
        <v>6503</v>
      </c>
      <c r="Y23" s="130">
        <v>1285</v>
      </c>
      <c r="Z23" s="130">
        <v>1660</v>
      </c>
      <c r="AA23" s="130">
        <v>0</v>
      </c>
      <c r="AB23" s="130">
        <v>238</v>
      </c>
      <c r="AC23" s="130"/>
      <c r="AD23" s="128"/>
      <c r="AE23" s="128"/>
      <c r="AF23" s="128"/>
      <c r="AG23" s="128"/>
    </row>
    <row r="24" spans="1:33" s="33" customFormat="1" ht="21.75" customHeight="1">
      <c r="A24" s="129" t="s">
        <v>218</v>
      </c>
      <c r="B24" s="130">
        <v>0</v>
      </c>
      <c r="C24" s="135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28"/>
      <c r="AE24" s="128"/>
      <c r="AF24" s="128"/>
      <c r="AG24" s="128"/>
    </row>
    <row r="25" spans="1:33" s="33" customFormat="1" ht="21.75" customHeight="1">
      <c r="A25" s="129" t="s">
        <v>9</v>
      </c>
      <c r="B25" s="130">
        <v>0</v>
      </c>
      <c r="C25" s="135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28"/>
      <c r="AE25" s="128"/>
      <c r="AF25" s="128"/>
      <c r="AG25" s="128"/>
    </row>
    <row r="26" spans="1:33" s="33" customFormat="1" ht="21.75" customHeight="1">
      <c r="A26" s="129" t="s">
        <v>219</v>
      </c>
      <c r="B26" s="130">
        <v>0</v>
      </c>
      <c r="C26" s="135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28"/>
      <c r="AE26" s="128"/>
      <c r="AF26" s="128"/>
      <c r="AG26" s="128"/>
    </row>
    <row r="27" spans="1:33" s="33" customFormat="1" ht="21.75" customHeight="1">
      <c r="A27" s="129" t="s">
        <v>9</v>
      </c>
      <c r="B27" s="130">
        <v>0</v>
      </c>
      <c r="C27" s="135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28"/>
      <c r="AE27" s="128"/>
      <c r="AF27" s="128"/>
      <c r="AG27" s="128"/>
    </row>
    <row r="28" spans="1:33" s="33" customFormat="1" ht="21.75" customHeight="1">
      <c r="A28" s="22" t="s">
        <v>222</v>
      </c>
      <c r="B28" s="130">
        <v>28</v>
      </c>
      <c r="C28" s="135">
        <v>20</v>
      </c>
      <c r="D28" s="130">
        <v>5</v>
      </c>
      <c r="E28" s="130">
        <v>3</v>
      </c>
      <c r="F28" s="130">
        <v>0</v>
      </c>
      <c r="G28" s="130">
        <v>0</v>
      </c>
      <c r="H28" s="130">
        <v>0</v>
      </c>
      <c r="I28" s="130">
        <v>3</v>
      </c>
      <c r="J28" s="130">
        <v>3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18</v>
      </c>
      <c r="Q28" s="130">
        <v>10</v>
      </c>
      <c r="R28" s="130">
        <v>5</v>
      </c>
      <c r="S28" s="130">
        <v>3</v>
      </c>
      <c r="T28" s="130">
        <v>0</v>
      </c>
      <c r="U28" s="130">
        <v>0</v>
      </c>
      <c r="V28" s="130">
        <v>0</v>
      </c>
      <c r="W28" s="130">
        <v>7</v>
      </c>
      <c r="X28" s="130">
        <v>7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28"/>
      <c r="AE28" s="128"/>
      <c r="AF28" s="128"/>
      <c r="AG28" s="128"/>
    </row>
    <row r="29" spans="1:33" s="33" customFormat="1" ht="21.75" customHeight="1">
      <c r="A29" s="129" t="s">
        <v>9</v>
      </c>
      <c r="B29" s="130">
        <v>12288</v>
      </c>
      <c r="C29" s="135">
        <v>11677</v>
      </c>
      <c r="D29" s="130">
        <v>689</v>
      </c>
      <c r="E29" s="130">
        <v>-78</v>
      </c>
      <c r="F29" s="130">
        <v>0</v>
      </c>
      <c r="G29" s="130">
        <v>0</v>
      </c>
      <c r="H29" s="130">
        <v>0</v>
      </c>
      <c r="I29" s="130">
        <v>2676</v>
      </c>
      <c r="J29" s="130">
        <v>2676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4978</v>
      </c>
      <c r="Q29" s="130">
        <v>4367</v>
      </c>
      <c r="R29" s="130">
        <v>689</v>
      </c>
      <c r="S29" s="130">
        <v>-78</v>
      </c>
      <c r="T29" s="130">
        <v>0</v>
      </c>
      <c r="U29" s="130">
        <v>0</v>
      </c>
      <c r="V29" s="130">
        <v>0</v>
      </c>
      <c r="W29" s="130">
        <v>4634</v>
      </c>
      <c r="X29" s="130">
        <v>4634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28"/>
      <c r="AE29" s="128"/>
      <c r="AF29" s="128"/>
      <c r="AG29" s="128"/>
    </row>
    <row r="30" spans="1:33" s="33" customFormat="1" ht="21.75" customHeight="1">
      <c r="A30" s="129" t="s">
        <v>221</v>
      </c>
      <c r="B30" s="130">
        <v>0</v>
      </c>
      <c r="C30" s="135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28"/>
      <c r="AE30" s="128"/>
      <c r="AF30" s="128"/>
      <c r="AG30" s="128"/>
    </row>
    <row r="31" spans="1:33" s="33" customFormat="1" ht="21.75" customHeight="1">
      <c r="A31" s="129" t="s">
        <v>220</v>
      </c>
      <c r="B31" s="130">
        <v>0</v>
      </c>
      <c r="C31" s="135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28"/>
      <c r="AE31" s="128"/>
      <c r="AF31" s="128"/>
      <c r="AG31" s="128"/>
    </row>
    <row r="32" spans="1:33" s="33" customFormat="1" ht="21.75" customHeight="1">
      <c r="A32" s="129" t="s">
        <v>10</v>
      </c>
      <c r="B32" s="130">
        <v>13</v>
      </c>
      <c r="C32" s="135">
        <v>2</v>
      </c>
      <c r="D32" s="130">
        <v>8</v>
      </c>
      <c r="E32" s="130">
        <v>2</v>
      </c>
      <c r="F32" s="130">
        <v>0</v>
      </c>
      <c r="G32" s="130">
        <v>1</v>
      </c>
      <c r="H32" s="130">
        <v>0</v>
      </c>
      <c r="I32" s="130">
        <v>3</v>
      </c>
      <c r="J32" s="130">
        <v>0</v>
      </c>
      <c r="K32" s="130">
        <v>3</v>
      </c>
      <c r="L32" s="130">
        <v>0</v>
      </c>
      <c r="M32" s="130">
        <v>0</v>
      </c>
      <c r="N32" s="130">
        <v>0</v>
      </c>
      <c r="O32" s="130">
        <v>0</v>
      </c>
      <c r="P32" s="130">
        <v>5</v>
      </c>
      <c r="Q32" s="130">
        <v>0</v>
      </c>
      <c r="R32" s="130">
        <v>5</v>
      </c>
      <c r="S32" s="130">
        <v>0</v>
      </c>
      <c r="T32" s="130">
        <v>0</v>
      </c>
      <c r="U32" s="130">
        <v>0</v>
      </c>
      <c r="V32" s="130">
        <v>0</v>
      </c>
      <c r="W32" s="130">
        <v>5</v>
      </c>
      <c r="X32" s="130">
        <v>2</v>
      </c>
      <c r="Y32" s="130">
        <v>0</v>
      </c>
      <c r="Z32" s="130">
        <v>2</v>
      </c>
      <c r="AA32" s="130">
        <v>0</v>
      </c>
      <c r="AB32" s="130">
        <v>1</v>
      </c>
      <c r="AC32" s="130">
        <v>0</v>
      </c>
      <c r="AD32" s="128"/>
      <c r="AE32" s="128"/>
      <c r="AF32" s="128"/>
      <c r="AG32" s="128"/>
    </row>
    <row r="33" spans="1:33" s="33" customFormat="1" ht="21.75" customHeight="1">
      <c r="A33" s="132" t="s">
        <v>9</v>
      </c>
      <c r="B33" s="133">
        <v>833</v>
      </c>
      <c r="C33" s="136">
        <v>298</v>
      </c>
      <c r="D33" s="134">
        <v>364</v>
      </c>
      <c r="E33" s="134">
        <v>148</v>
      </c>
      <c r="F33" s="134">
        <v>0</v>
      </c>
      <c r="G33" s="134">
        <v>23</v>
      </c>
      <c r="H33" s="134">
        <v>0</v>
      </c>
      <c r="I33" s="134">
        <v>115</v>
      </c>
      <c r="J33" s="134">
        <v>0</v>
      </c>
      <c r="K33" s="134">
        <v>115</v>
      </c>
      <c r="L33" s="134">
        <v>0</v>
      </c>
      <c r="M33" s="134">
        <v>0</v>
      </c>
      <c r="N33" s="134">
        <v>0</v>
      </c>
      <c r="O33" s="134">
        <v>0</v>
      </c>
      <c r="P33" s="134">
        <v>293</v>
      </c>
      <c r="Q33" s="134">
        <v>0</v>
      </c>
      <c r="R33" s="134">
        <v>249</v>
      </c>
      <c r="S33" s="134">
        <v>44</v>
      </c>
      <c r="T33" s="134">
        <v>0</v>
      </c>
      <c r="U33" s="134">
        <v>0</v>
      </c>
      <c r="V33" s="134">
        <v>0</v>
      </c>
      <c r="W33" s="134">
        <v>425</v>
      </c>
      <c r="X33" s="134">
        <v>298</v>
      </c>
      <c r="Y33" s="134">
        <v>0</v>
      </c>
      <c r="Z33" s="134">
        <v>104</v>
      </c>
      <c r="AA33" s="134">
        <v>0</v>
      </c>
      <c r="AB33" s="134">
        <v>23</v>
      </c>
      <c r="AC33" s="134">
        <v>0</v>
      </c>
      <c r="AD33" s="128"/>
      <c r="AE33" s="128"/>
      <c r="AF33" s="128"/>
      <c r="AG33" s="128"/>
    </row>
    <row r="34" spans="1:33" s="17" customFormat="1" ht="19.5" customHeight="1">
      <c r="A34" s="242" t="s">
        <v>223</v>
      </c>
      <c r="B34" s="242"/>
      <c r="C34" s="243"/>
      <c r="D34" s="138"/>
      <c r="E34" s="128"/>
      <c r="F34" s="128"/>
      <c r="G34" s="128"/>
      <c r="H34" s="128"/>
      <c r="I34" s="138"/>
      <c r="J34" s="138"/>
      <c r="K34" s="138"/>
      <c r="L34" s="128"/>
      <c r="M34" s="128"/>
      <c r="N34" s="128"/>
      <c r="O34" s="128"/>
      <c r="P34" s="138"/>
      <c r="Q34" s="138"/>
      <c r="R34" s="138"/>
      <c r="S34" s="128"/>
      <c r="T34" s="128"/>
      <c r="U34" s="128"/>
      <c r="V34" s="128"/>
      <c r="W34" s="138"/>
      <c r="X34" s="138"/>
      <c r="Y34" s="138"/>
      <c r="Z34" s="128"/>
      <c r="AA34" s="128"/>
      <c r="AB34" s="128"/>
      <c r="AC34" s="128"/>
      <c r="AD34" s="138"/>
      <c r="AE34" s="138"/>
      <c r="AF34" s="138"/>
      <c r="AG34" s="138"/>
    </row>
    <row r="35" spans="1:33" s="36" customFormat="1" ht="18" customHeight="1">
      <c r="A35" s="137" t="s">
        <v>215</v>
      </c>
      <c r="B35" s="137"/>
      <c r="C35" s="137"/>
      <c r="D35" s="1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2:33" ht="13.5">
      <c r="B36" s="69"/>
      <c r="C36" s="69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2:33" ht="13.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</row>
    <row r="38" spans="2:33" ht="13.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</row>
    <row r="39" spans="2:33" ht="13.5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2:33" ht="13.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</row>
    <row r="41" spans="2:33" ht="13.5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2:33" ht="13.5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2:33" ht="13.5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2:33" ht="13.5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2:33" ht="13.5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2:33" ht="13.5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</row>
    <row r="47" spans="2:33" ht="13.5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</row>
    <row r="48" spans="2:33" ht="13.5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2:33" ht="13.5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2:33" ht="13.5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2:33" ht="13.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</row>
    <row r="52" spans="2:33" ht="13.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</row>
    <row r="53" spans="2:33" ht="13.5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</row>
    <row r="54" spans="2:33" ht="13.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</row>
    <row r="55" spans="2:33" ht="13.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</row>
    <row r="56" spans="2:33" ht="13.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</row>
  </sheetData>
  <sheetProtection/>
  <mergeCells count="7">
    <mergeCell ref="W5:AC5"/>
    <mergeCell ref="A34:C34"/>
    <mergeCell ref="A2:E2"/>
    <mergeCell ref="A5:A6"/>
    <mergeCell ref="B5:H5"/>
    <mergeCell ref="I5:O5"/>
    <mergeCell ref="P5:V5"/>
  </mergeCells>
  <printOptions/>
  <pageMargins left="0.4330708661417323" right="0.4330708661417323" top="0.35433070866141736" bottom="0.2362204724409449" header="0.2755905511811024" footer="0.275590551181102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A2" sqref="A2:E2"/>
    </sheetView>
  </sheetViews>
  <sheetFormatPr defaultColWidth="7.77734375" defaultRowHeight="13.5"/>
  <cols>
    <col min="1" max="1" width="9.21484375" style="1" customWidth="1"/>
    <col min="2" max="2" width="6.99609375" style="1" customWidth="1"/>
    <col min="3" max="8" width="8.3359375" style="1" customWidth="1"/>
    <col min="9" max="13" width="7.3359375" style="1" customWidth="1"/>
    <col min="14" max="14" width="7.99609375" style="1" customWidth="1"/>
    <col min="15" max="15" width="7.3359375" style="1" customWidth="1"/>
    <col min="16" max="16" width="7.99609375" style="1" customWidth="1"/>
    <col min="17" max="16384" width="7.77734375" style="1" customWidth="1"/>
  </cols>
  <sheetData>
    <row r="2" spans="1:6" ht="18" customHeight="1">
      <c r="A2" s="66" t="s">
        <v>227</v>
      </c>
      <c r="B2" s="66"/>
      <c r="C2" s="66"/>
      <c r="D2" s="66"/>
      <c r="F2" s="2" t="s">
        <v>0</v>
      </c>
    </row>
    <row r="4" s="6" customFormat="1" ht="21.75" customHeight="1">
      <c r="A4" s="5" t="s">
        <v>11</v>
      </c>
    </row>
    <row r="5" spans="1:16" s="6" customFormat="1" ht="21.75" customHeight="1">
      <c r="A5" s="237" t="s">
        <v>105</v>
      </c>
      <c r="B5" s="238" t="s">
        <v>226</v>
      </c>
      <c r="C5" s="238" t="s">
        <v>81</v>
      </c>
      <c r="D5" s="238" t="s">
        <v>82</v>
      </c>
      <c r="E5" s="238"/>
      <c r="F5" s="238"/>
      <c r="G5" s="238"/>
      <c r="H5" s="238"/>
      <c r="I5" s="238" t="s">
        <v>97</v>
      </c>
      <c r="J5" s="238"/>
      <c r="K5" s="238"/>
      <c r="L5" s="238"/>
      <c r="M5" s="238"/>
      <c r="N5" s="238"/>
      <c r="O5" s="238"/>
      <c r="P5" s="246"/>
    </row>
    <row r="6" spans="1:16" s="6" customFormat="1" ht="21.75" customHeight="1">
      <c r="A6" s="237"/>
      <c r="B6" s="238"/>
      <c r="C6" s="238"/>
      <c r="D6" s="247" t="s">
        <v>96</v>
      </c>
      <c r="E6" s="249" t="s">
        <v>84</v>
      </c>
      <c r="F6" s="249" t="s">
        <v>85</v>
      </c>
      <c r="G6" s="249" t="s">
        <v>86</v>
      </c>
      <c r="H6" s="247" t="s">
        <v>83</v>
      </c>
      <c r="I6" s="238" t="s">
        <v>133</v>
      </c>
      <c r="J6" s="238"/>
      <c r="K6" s="238" t="s">
        <v>74</v>
      </c>
      <c r="L6" s="238"/>
      <c r="M6" s="238" t="s">
        <v>75</v>
      </c>
      <c r="N6" s="238"/>
      <c r="O6" s="238" t="s">
        <v>76</v>
      </c>
      <c r="P6" s="246" t="s">
        <v>12</v>
      </c>
    </row>
    <row r="7" spans="1:16" s="6" customFormat="1" ht="16.5" customHeight="1">
      <c r="A7" s="237"/>
      <c r="B7" s="238"/>
      <c r="C7" s="238"/>
      <c r="D7" s="248"/>
      <c r="E7" s="248"/>
      <c r="F7" s="250"/>
      <c r="G7" s="250"/>
      <c r="H7" s="248"/>
      <c r="I7" s="9" t="s">
        <v>13</v>
      </c>
      <c r="J7" s="9" t="s">
        <v>87</v>
      </c>
      <c r="K7" s="9" t="s">
        <v>13</v>
      </c>
      <c r="L7" s="9" t="s">
        <v>87</v>
      </c>
      <c r="M7" s="9" t="s">
        <v>13</v>
      </c>
      <c r="N7" s="9" t="s">
        <v>87</v>
      </c>
      <c r="O7" s="9" t="s">
        <v>13</v>
      </c>
      <c r="P7" s="8" t="s">
        <v>87</v>
      </c>
    </row>
    <row r="8" spans="1:16" s="6" customFormat="1" ht="21.75" customHeight="1">
      <c r="A8" s="72" t="s">
        <v>120</v>
      </c>
      <c r="B8" s="26">
        <v>8</v>
      </c>
      <c r="C8" s="26">
        <v>855</v>
      </c>
      <c r="D8" s="14" t="s">
        <v>106</v>
      </c>
      <c r="E8" s="26">
        <v>78</v>
      </c>
      <c r="F8" s="26">
        <v>422</v>
      </c>
      <c r="G8" s="26">
        <v>271</v>
      </c>
      <c r="H8" s="26">
        <v>84</v>
      </c>
      <c r="I8" s="14" t="s">
        <v>106</v>
      </c>
      <c r="J8" s="14" t="s">
        <v>106</v>
      </c>
      <c r="K8" s="14" t="s">
        <v>106</v>
      </c>
      <c r="L8" s="14" t="s">
        <v>106</v>
      </c>
      <c r="M8" s="26">
        <v>4</v>
      </c>
      <c r="N8" s="26">
        <v>430</v>
      </c>
      <c r="O8" s="26">
        <v>4</v>
      </c>
      <c r="P8" s="26">
        <v>425</v>
      </c>
    </row>
    <row r="9" spans="1:16" s="6" customFormat="1" ht="21.75" customHeight="1">
      <c r="A9" s="72" t="s">
        <v>136</v>
      </c>
      <c r="B9" s="26">
        <v>0</v>
      </c>
      <c r="C9" s="26">
        <v>0</v>
      </c>
      <c r="D9" s="14">
        <v>0</v>
      </c>
      <c r="E9" s="26">
        <v>0</v>
      </c>
      <c r="F9" s="26">
        <v>0</v>
      </c>
      <c r="G9" s="26">
        <v>0</v>
      </c>
      <c r="H9" s="26">
        <v>0</v>
      </c>
      <c r="I9" s="14">
        <v>0</v>
      </c>
      <c r="J9" s="14">
        <v>0</v>
      </c>
      <c r="K9" s="14">
        <v>0</v>
      </c>
      <c r="L9" s="14">
        <v>0</v>
      </c>
      <c r="M9" s="26">
        <v>0</v>
      </c>
      <c r="N9" s="26">
        <v>0</v>
      </c>
      <c r="O9" s="26">
        <v>0</v>
      </c>
      <c r="P9" s="26">
        <v>0</v>
      </c>
    </row>
    <row r="10" spans="1:16" s="6" customFormat="1" ht="21.75" customHeight="1">
      <c r="A10" s="72" t="s">
        <v>140</v>
      </c>
      <c r="B10" s="26">
        <v>7</v>
      </c>
      <c r="C10" s="26">
        <v>471</v>
      </c>
      <c r="D10" s="14">
        <v>0</v>
      </c>
      <c r="E10" s="26">
        <v>0</v>
      </c>
      <c r="F10" s="26">
        <v>134</v>
      </c>
      <c r="G10" s="26">
        <v>105</v>
      </c>
      <c r="H10" s="26">
        <v>232</v>
      </c>
      <c r="I10" s="14">
        <v>0</v>
      </c>
      <c r="J10" s="14">
        <v>0</v>
      </c>
      <c r="K10" s="14">
        <v>0</v>
      </c>
      <c r="L10" s="14">
        <v>0</v>
      </c>
      <c r="M10" s="26">
        <v>3</v>
      </c>
      <c r="N10" s="26">
        <v>134</v>
      </c>
      <c r="O10" s="26">
        <v>4</v>
      </c>
      <c r="P10" s="26">
        <v>337</v>
      </c>
    </row>
    <row r="11" spans="1:16" s="62" customFormat="1" ht="23.25" customHeight="1">
      <c r="A11" s="72" t="s">
        <v>152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62" customFormat="1" ht="23.25" customHeight="1">
      <c r="A12" s="72" t="s">
        <v>206</v>
      </c>
      <c r="B12" s="14">
        <v>6</v>
      </c>
      <c r="C12" s="14">
        <v>353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16</v>
      </c>
      <c r="M12" s="14">
        <v>3</v>
      </c>
      <c r="N12" s="14">
        <v>174</v>
      </c>
      <c r="O12" s="14">
        <v>2</v>
      </c>
      <c r="P12" s="14">
        <v>163</v>
      </c>
    </row>
    <row r="13" spans="1:16" s="62" customFormat="1" ht="23.25" customHeight="1">
      <c r="A13" s="93" t="s">
        <v>207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</row>
    <row r="14" spans="1:16" ht="19.5" customHeight="1">
      <c r="A14" s="252" t="s">
        <v>223</v>
      </c>
      <c r="B14" s="252"/>
      <c r="C14" s="25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7.25" customHeight="1">
      <c r="A15" s="3" t="s">
        <v>224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13.5">
      <c r="A16" s="251" t="s">
        <v>225</v>
      </c>
      <c r="B16" s="251"/>
      <c r="C16" s="251"/>
      <c r="D16" s="25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</sheetData>
  <sheetProtection/>
  <mergeCells count="16">
    <mergeCell ref="A16:D16"/>
    <mergeCell ref="K6:L6"/>
    <mergeCell ref="M6:N6"/>
    <mergeCell ref="A14:C14"/>
    <mergeCell ref="A5:A7"/>
    <mergeCell ref="B5:B7"/>
    <mergeCell ref="C5:C7"/>
    <mergeCell ref="O6:P6"/>
    <mergeCell ref="D5:H5"/>
    <mergeCell ref="I5:P5"/>
    <mergeCell ref="D6:D7"/>
    <mergeCell ref="E6:E7"/>
    <mergeCell ref="F6:F7"/>
    <mergeCell ref="G6:G7"/>
    <mergeCell ref="H6:H7"/>
    <mergeCell ref="I6:J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2:E2"/>
    </sheetView>
  </sheetViews>
  <sheetFormatPr defaultColWidth="7.77734375" defaultRowHeight="13.5"/>
  <cols>
    <col min="1" max="1" width="19.4453125" style="97" customWidth="1"/>
    <col min="2" max="2" width="16.77734375" style="97" customWidth="1"/>
    <col min="3" max="3" width="16.6640625" style="97" customWidth="1"/>
    <col min="4" max="5" width="16.77734375" style="97" customWidth="1"/>
    <col min="6" max="16384" width="7.77734375" style="97" customWidth="1"/>
  </cols>
  <sheetData>
    <row r="1" ht="18" customHeight="1">
      <c r="E1" s="4"/>
    </row>
    <row r="2" spans="1:2" ht="18.75">
      <c r="A2" s="24" t="s">
        <v>251</v>
      </c>
      <c r="B2" s="24"/>
    </row>
    <row r="4" s="6" customFormat="1" ht="21.75" customHeight="1">
      <c r="A4" s="5" t="s">
        <v>228</v>
      </c>
    </row>
    <row r="5" spans="1:5" s="6" customFormat="1" ht="29.25" customHeight="1">
      <c r="A5" s="233" t="s">
        <v>143</v>
      </c>
      <c r="B5" s="237" t="s">
        <v>150</v>
      </c>
      <c r="C5" s="237"/>
      <c r="D5" s="246" t="s">
        <v>151</v>
      </c>
      <c r="E5" s="235"/>
    </row>
    <row r="6" spans="1:5" s="6" customFormat="1" ht="29.25" customHeight="1">
      <c r="A6" s="253"/>
      <c r="B6" s="78" t="s">
        <v>202</v>
      </c>
      <c r="C6" s="78" t="s">
        <v>203</v>
      </c>
      <c r="D6" s="78" t="s">
        <v>202</v>
      </c>
      <c r="E6" s="110" t="s">
        <v>203</v>
      </c>
    </row>
    <row r="7" spans="1:5" s="6" customFormat="1" ht="24.75" customHeight="1">
      <c r="A7" s="151" t="s">
        <v>204</v>
      </c>
      <c r="B7" s="114">
        <v>101.5</v>
      </c>
      <c r="C7" s="153"/>
      <c r="D7" s="114">
        <v>102.3</v>
      </c>
      <c r="E7" s="115"/>
    </row>
    <row r="8" spans="1:5" s="6" customFormat="1" ht="24.75" customHeight="1">
      <c r="A8" s="10" t="s">
        <v>159</v>
      </c>
      <c r="B8" s="140">
        <v>99.40677943473139</v>
      </c>
      <c r="C8" s="154">
        <v>98.2178965390367</v>
      </c>
      <c r="D8" s="141">
        <v>99.70084278623887</v>
      </c>
      <c r="E8" s="141">
        <v>99.05319599899835</v>
      </c>
    </row>
    <row r="9" spans="1:5" s="6" customFormat="1" ht="24.75" customHeight="1">
      <c r="A9" s="44" t="s">
        <v>207</v>
      </c>
      <c r="B9" s="152">
        <v>104.4</v>
      </c>
      <c r="C9" s="155">
        <v>113.8</v>
      </c>
      <c r="D9" s="113">
        <v>104.7</v>
      </c>
      <c r="E9" s="113">
        <v>114.7</v>
      </c>
    </row>
    <row r="10" spans="1:5" s="3" customFormat="1" ht="18.75" customHeight="1">
      <c r="A10" s="15" t="s">
        <v>229</v>
      </c>
      <c r="B10" s="67"/>
      <c r="C10" s="67"/>
      <c r="D10" s="67"/>
      <c r="E10" s="67"/>
    </row>
    <row r="11" spans="1:5" ht="17.25" customHeight="1">
      <c r="A11" s="6"/>
      <c r="B11" s="6"/>
      <c r="C11" s="98"/>
      <c r="D11" s="98"/>
      <c r="E11" s="98"/>
    </row>
    <row r="12" spans="1:5" ht="13.5">
      <c r="A12" s="15"/>
      <c r="B12" s="15"/>
      <c r="C12" s="92" t="s">
        <v>0</v>
      </c>
      <c r="D12" s="92"/>
      <c r="E12" s="98"/>
    </row>
  </sheetData>
  <sheetProtection/>
  <mergeCells count="3">
    <mergeCell ref="A5:A6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:E2"/>
    </sheetView>
  </sheetViews>
  <sheetFormatPr defaultColWidth="8.88671875" defaultRowHeight="13.5"/>
  <cols>
    <col min="2" max="2" width="8.4453125" style="0" customWidth="1"/>
  </cols>
  <sheetData>
    <row r="1" spans="1:4" s="1" customFormat="1" ht="18" customHeight="1">
      <c r="A1" s="229" t="s">
        <v>260</v>
      </c>
      <c r="B1" s="229"/>
      <c r="C1" s="229"/>
      <c r="D1" s="229"/>
    </row>
    <row r="2" s="1" customFormat="1" ht="13.5"/>
    <row r="3" s="6" customFormat="1" ht="21.75" customHeight="1">
      <c r="A3" s="5" t="s">
        <v>252</v>
      </c>
    </row>
    <row r="4" spans="1:11" s="6" customFormat="1" ht="21.75" customHeight="1">
      <c r="A4" s="255" t="s">
        <v>262</v>
      </c>
      <c r="B4" s="238" t="s">
        <v>38</v>
      </c>
      <c r="C4" s="238"/>
      <c r="D4" s="238" t="s">
        <v>253</v>
      </c>
      <c r="E4" s="238"/>
      <c r="F4" s="238" t="s">
        <v>254</v>
      </c>
      <c r="G4" s="238"/>
      <c r="H4" s="238"/>
      <c r="I4" s="238"/>
      <c r="J4" s="238"/>
      <c r="K4" s="246"/>
    </row>
    <row r="5" spans="1:11" s="6" customFormat="1" ht="21.75" customHeight="1">
      <c r="A5" s="255"/>
      <c r="B5" s="238"/>
      <c r="C5" s="238"/>
      <c r="D5" s="238"/>
      <c r="E5" s="238"/>
      <c r="F5" s="238" t="s">
        <v>255</v>
      </c>
      <c r="G5" s="238"/>
      <c r="H5" s="238" t="s">
        <v>256</v>
      </c>
      <c r="I5" s="238"/>
      <c r="J5" s="238" t="s">
        <v>257</v>
      </c>
      <c r="K5" s="246"/>
    </row>
    <row r="6" spans="1:11" s="6" customFormat="1" ht="21.75" customHeight="1">
      <c r="A6" s="255"/>
      <c r="B6" s="27" t="s">
        <v>258</v>
      </c>
      <c r="C6" s="91" t="s">
        <v>259</v>
      </c>
      <c r="D6" s="91" t="s">
        <v>258</v>
      </c>
      <c r="E6" s="91" t="s">
        <v>259</v>
      </c>
      <c r="F6" s="91" t="s">
        <v>258</v>
      </c>
      <c r="G6" s="91" t="s">
        <v>259</v>
      </c>
      <c r="H6" s="91" t="s">
        <v>258</v>
      </c>
      <c r="I6" s="91" t="s">
        <v>259</v>
      </c>
      <c r="J6" s="91" t="s">
        <v>258</v>
      </c>
      <c r="K6" s="125" t="s">
        <v>259</v>
      </c>
    </row>
    <row r="7" spans="1:11" s="6" customFormat="1" ht="24" customHeight="1">
      <c r="A7" s="10" t="s">
        <v>248</v>
      </c>
      <c r="B7" s="14"/>
      <c r="C7" s="14"/>
      <c r="D7" s="14"/>
      <c r="E7" s="14"/>
      <c r="F7" s="16"/>
      <c r="G7" s="16"/>
      <c r="H7" s="16"/>
      <c r="I7" s="16"/>
      <c r="J7" s="16"/>
      <c r="K7" s="16"/>
    </row>
    <row r="8" spans="1:11" s="6" customFormat="1" ht="24" customHeight="1">
      <c r="A8" s="10" t="s">
        <v>206</v>
      </c>
      <c r="B8" s="14"/>
      <c r="C8" s="14"/>
      <c r="D8" s="14"/>
      <c r="E8" s="14"/>
      <c r="F8" s="16"/>
      <c r="G8" s="16"/>
      <c r="H8" s="16"/>
      <c r="I8" s="16"/>
      <c r="J8" s="16"/>
      <c r="K8" s="16"/>
    </row>
    <row r="9" spans="1:11" s="6" customFormat="1" ht="24" customHeight="1">
      <c r="A9" s="102" t="s">
        <v>249</v>
      </c>
      <c r="B9" s="103">
        <v>0</v>
      </c>
      <c r="C9" s="103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03">
        <v>0</v>
      </c>
      <c r="K9" s="103">
        <v>0</v>
      </c>
    </row>
    <row r="10" spans="1:2" ht="20.25" customHeight="1">
      <c r="A10" s="254" t="s">
        <v>261</v>
      </c>
      <c r="B10" s="254"/>
    </row>
  </sheetData>
  <sheetProtection/>
  <mergeCells count="9">
    <mergeCell ref="A1:D1"/>
    <mergeCell ref="A10:B10"/>
    <mergeCell ref="A4:A6"/>
    <mergeCell ref="B4:C5"/>
    <mergeCell ref="D4:E5"/>
    <mergeCell ref="F4:K4"/>
    <mergeCell ref="F5:G5"/>
    <mergeCell ref="H5:I5"/>
    <mergeCell ref="J5:K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2" sqref="A2:E2"/>
    </sheetView>
  </sheetViews>
  <sheetFormatPr defaultColWidth="7.77734375" defaultRowHeight="13.5"/>
  <cols>
    <col min="1" max="1" width="10.10546875" style="97" customWidth="1"/>
    <col min="2" max="2" width="9.99609375" style="97" customWidth="1"/>
    <col min="3" max="3" width="8.5546875" style="97" customWidth="1"/>
    <col min="4" max="16384" width="7.77734375" style="97" customWidth="1"/>
  </cols>
  <sheetData>
    <row r="1" spans="1:3" ht="13.5">
      <c r="A1" s="2" t="s">
        <v>0</v>
      </c>
      <c r="B1" s="92" t="s">
        <v>0</v>
      </c>
      <c r="C1" s="98"/>
    </row>
    <row r="2" spans="1:3" s="1" customFormat="1" ht="18" customHeight="1">
      <c r="A2" s="66" t="s">
        <v>263</v>
      </c>
      <c r="B2" s="66"/>
      <c r="C2" s="4"/>
    </row>
    <row r="3" s="1" customFormat="1" ht="13.5"/>
    <row r="4" s="6" customFormat="1" ht="16.5" customHeight="1">
      <c r="A4" s="5" t="s">
        <v>154</v>
      </c>
    </row>
    <row r="5" spans="1:18" s="6" customFormat="1" ht="20.25" customHeight="1">
      <c r="A5" s="236"/>
      <c r="B5" s="238" t="s">
        <v>230</v>
      </c>
      <c r="C5" s="238" t="s">
        <v>231</v>
      </c>
      <c r="D5" s="238"/>
      <c r="E5" s="238"/>
      <c r="F5" s="238"/>
      <c r="G5" s="238"/>
      <c r="H5" s="238"/>
      <c r="I5" s="238"/>
      <c r="J5" s="238"/>
      <c r="K5" s="238"/>
      <c r="L5" s="238" t="s">
        <v>232</v>
      </c>
      <c r="M5" s="238"/>
      <c r="N5" s="238"/>
      <c r="O5" s="238"/>
      <c r="P5" s="238"/>
      <c r="Q5" s="238"/>
      <c r="R5" s="246"/>
    </row>
    <row r="6" spans="1:18" s="6" customFormat="1" ht="18" customHeight="1">
      <c r="A6" s="236"/>
      <c r="B6" s="238"/>
      <c r="C6" s="238" t="s">
        <v>233</v>
      </c>
      <c r="D6" s="238" t="s">
        <v>234</v>
      </c>
      <c r="E6" s="238" t="s">
        <v>235</v>
      </c>
      <c r="F6" s="238" t="s">
        <v>236</v>
      </c>
      <c r="G6" s="238" t="s">
        <v>237</v>
      </c>
      <c r="H6" s="237" t="s">
        <v>238</v>
      </c>
      <c r="I6" s="238" t="s">
        <v>239</v>
      </c>
      <c r="J6" s="238" t="s">
        <v>240</v>
      </c>
      <c r="K6" s="238" t="s">
        <v>241</v>
      </c>
      <c r="L6" s="238" t="s">
        <v>26</v>
      </c>
      <c r="M6" s="238" t="s">
        <v>27</v>
      </c>
      <c r="N6" s="238" t="s">
        <v>242</v>
      </c>
      <c r="O6" s="238"/>
      <c r="P6" s="238" t="s">
        <v>243</v>
      </c>
      <c r="Q6" s="238" t="s">
        <v>244</v>
      </c>
      <c r="R6" s="246" t="s">
        <v>144</v>
      </c>
    </row>
    <row r="7" spans="1:18" s="6" customFormat="1" ht="16.5" customHeight="1">
      <c r="A7" s="236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9" t="s">
        <v>245</v>
      </c>
      <c r="O7" s="9" t="s">
        <v>246</v>
      </c>
      <c r="P7" s="238"/>
      <c r="Q7" s="238"/>
      <c r="R7" s="246"/>
    </row>
    <row r="8" spans="1:3" s="6" customFormat="1" ht="23.25" customHeight="1">
      <c r="A8" s="10" t="s">
        <v>134</v>
      </c>
      <c r="B8" s="142"/>
      <c r="C8" s="142"/>
    </row>
    <row r="9" spans="1:3" s="6" customFormat="1" ht="23.25" customHeight="1">
      <c r="A9" s="10" t="s">
        <v>138</v>
      </c>
      <c r="B9" s="142"/>
      <c r="C9" s="142"/>
    </row>
    <row r="10" spans="1:3" s="6" customFormat="1" ht="23.25" customHeight="1">
      <c r="A10" s="10" t="s">
        <v>247</v>
      </c>
      <c r="B10" s="142"/>
      <c r="C10" s="142"/>
    </row>
    <row r="11" spans="1:3" s="6" customFormat="1" ht="23.25" customHeight="1">
      <c r="A11" s="10" t="s">
        <v>248</v>
      </c>
      <c r="B11" s="142"/>
      <c r="C11" s="142"/>
    </row>
    <row r="12" spans="1:3" s="6" customFormat="1" ht="23.25" customHeight="1">
      <c r="A12" s="10" t="s">
        <v>159</v>
      </c>
      <c r="B12" s="142"/>
      <c r="C12" s="142"/>
    </row>
    <row r="13" spans="1:18" s="6" customFormat="1" ht="23.25" customHeight="1">
      <c r="A13" s="102" t="s">
        <v>249</v>
      </c>
      <c r="B13" s="143">
        <v>0.138</v>
      </c>
      <c r="C13" s="143">
        <v>0.281</v>
      </c>
      <c r="D13" s="45">
        <v>-0.276</v>
      </c>
      <c r="E13" s="45"/>
      <c r="F13" s="45"/>
      <c r="G13" s="45"/>
      <c r="H13" s="45"/>
      <c r="I13" s="45"/>
      <c r="J13" s="45"/>
      <c r="K13" s="45"/>
      <c r="L13" s="45"/>
      <c r="M13" s="45"/>
      <c r="N13" s="45">
        <v>0.212</v>
      </c>
      <c r="O13" s="45">
        <v>-0.405</v>
      </c>
      <c r="P13" s="45"/>
      <c r="Q13" s="45"/>
      <c r="R13" s="45"/>
    </row>
    <row r="14" spans="1:3" s="17" customFormat="1" ht="18" customHeight="1">
      <c r="A14" s="18" t="s">
        <v>155</v>
      </c>
      <c r="B14" s="138"/>
      <c r="C14" s="138"/>
    </row>
    <row r="15" spans="1:3" s="36" customFormat="1" ht="18.75" customHeight="1">
      <c r="A15" s="17" t="s">
        <v>250</v>
      </c>
      <c r="B15" s="139"/>
      <c r="C15" s="139"/>
    </row>
    <row r="16" spans="1:3" s="1" customFormat="1" ht="13.5">
      <c r="A16" s="15"/>
      <c r="B16" s="92" t="s">
        <v>0</v>
      </c>
      <c r="C16" s="46"/>
    </row>
  </sheetData>
  <sheetProtection/>
  <mergeCells count="19">
    <mergeCell ref="P6:P7"/>
    <mergeCell ref="Q6:Q7"/>
    <mergeCell ref="R6:R7"/>
    <mergeCell ref="I6:I7"/>
    <mergeCell ref="J6:J7"/>
    <mergeCell ref="K6:K7"/>
    <mergeCell ref="L6:L7"/>
    <mergeCell ref="M6:M7"/>
    <mergeCell ref="N6:O6"/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16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8.88671875" style="1" customWidth="1"/>
    <col min="2" max="2" width="9.3359375" style="1" bestFit="1" customWidth="1"/>
    <col min="3" max="11" width="8.99609375" style="1" bestFit="1" customWidth="1"/>
    <col min="12" max="12" width="8.21484375" style="1" customWidth="1"/>
    <col min="13" max="13" width="8.4453125" style="1" customWidth="1"/>
    <col min="14" max="14" width="7.88671875" style="1" customWidth="1"/>
    <col min="15" max="18" width="8.77734375" style="1" customWidth="1"/>
    <col min="19" max="20" width="10.5546875" style="1" customWidth="1"/>
    <col min="21" max="21" width="9.10546875" style="1" bestFit="1" customWidth="1"/>
    <col min="22" max="25" width="8.99609375" style="1" bestFit="1" customWidth="1"/>
    <col min="26" max="26" width="9.5546875" style="1" bestFit="1" customWidth="1"/>
    <col min="27" max="31" width="8.99609375" style="1" bestFit="1" customWidth="1"/>
    <col min="32" max="33" width="8.88671875" style="1" customWidth="1"/>
    <col min="34" max="34" width="9.3359375" style="1" bestFit="1" customWidth="1"/>
    <col min="35" max="16384" width="8.88671875" style="1" customWidth="1"/>
  </cols>
  <sheetData>
    <row r="1" ht="16.5" customHeight="1"/>
    <row r="2" spans="1:3" s="6" customFormat="1" ht="17.25" customHeight="1">
      <c r="A2" s="262" t="s">
        <v>264</v>
      </c>
      <c r="B2" s="262"/>
      <c r="C2" s="262"/>
    </row>
    <row r="3" s="6" customFormat="1" ht="18" customHeight="1">
      <c r="C3" s="25"/>
    </row>
    <row r="4" s="6" customFormat="1" ht="15.75" customHeight="1">
      <c r="A4" s="11" t="s">
        <v>41</v>
      </c>
    </row>
    <row r="5" spans="1:33" s="6" customFormat="1" ht="22.5" customHeight="1">
      <c r="A5" s="263" t="s">
        <v>108</v>
      </c>
      <c r="B5" s="238" t="s">
        <v>25</v>
      </c>
      <c r="C5" s="238"/>
      <c r="D5" s="235" t="s">
        <v>16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6"/>
      <c r="V5" s="246" t="s">
        <v>66</v>
      </c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</row>
    <row r="6" spans="1:33" s="6" customFormat="1" ht="22.5" customHeight="1">
      <c r="A6" s="227"/>
      <c r="B6" s="238"/>
      <c r="C6" s="238"/>
      <c r="D6" s="236" t="s">
        <v>17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59" t="s">
        <v>117</v>
      </c>
      <c r="Q6" s="260"/>
      <c r="R6" s="259" t="s">
        <v>118</v>
      </c>
      <c r="S6" s="260"/>
      <c r="T6" s="256" t="s">
        <v>135</v>
      </c>
      <c r="U6" s="233"/>
      <c r="V6" s="226" t="s">
        <v>26</v>
      </c>
      <c r="W6" s="226"/>
      <c r="X6" s="226" t="s">
        <v>27</v>
      </c>
      <c r="Y6" s="226"/>
      <c r="Z6" s="226" t="s">
        <v>28</v>
      </c>
      <c r="AA6" s="226" t="s">
        <v>18</v>
      </c>
      <c r="AB6" s="226" t="s">
        <v>29</v>
      </c>
      <c r="AC6" s="226" t="s">
        <v>19</v>
      </c>
      <c r="AD6" s="226" t="s">
        <v>30</v>
      </c>
      <c r="AE6" s="226" t="s">
        <v>20</v>
      </c>
      <c r="AF6" s="230" t="s">
        <v>31</v>
      </c>
      <c r="AG6" s="230" t="s">
        <v>6</v>
      </c>
    </row>
    <row r="7" spans="1:33" s="6" customFormat="1" ht="29.25" customHeight="1">
      <c r="A7" s="227"/>
      <c r="B7" s="238"/>
      <c r="C7" s="238"/>
      <c r="D7" s="236" t="s">
        <v>36</v>
      </c>
      <c r="E7" s="238"/>
      <c r="F7" s="238" t="s">
        <v>35</v>
      </c>
      <c r="G7" s="238"/>
      <c r="H7" s="238" t="s">
        <v>34</v>
      </c>
      <c r="I7" s="238"/>
      <c r="J7" s="238" t="s">
        <v>32</v>
      </c>
      <c r="K7" s="238"/>
      <c r="L7" s="238" t="s">
        <v>72</v>
      </c>
      <c r="M7" s="238"/>
      <c r="N7" s="238" t="s">
        <v>33</v>
      </c>
      <c r="O7" s="238"/>
      <c r="P7" s="261"/>
      <c r="Q7" s="234"/>
      <c r="R7" s="261"/>
      <c r="S7" s="234"/>
      <c r="T7" s="257"/>
      <c r="U7" s="258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32"/>
      <c r="AG7" s="232"/>
    </row>
    <row r="8" spans="1:33" s="6" customFormat="1" ht="25.5" customHeight="1">
      <c r="A8" s="228"/>
      <c r="B8" s="9" t="s">
        <v>61</v>
      </c>
      <c r="C8" s="9" t="s">
        <v>24</v>
      </c>
      <c r="D8" s="73" t="s">
        <v>61</v>
      </c>
      <c r="E8" s="9" t="s">
        <v>14</v>
      </c>
      <c r="F8" s="9" t="s">
        <v>61</v>
      </c>
      <c r="G8" s="9" t="s">
        <v>15</v>
      </c>
      <c r="H8" s="9" t="s">
        <v>61</v>
      </c>
      <c r="I8" s="9" t="s">
        <v>15</v>
      </c>
      <c r="J8" s="9" t="s">
        <v>61</v>
      </c>
      <c r="K8" s="9" t="s">
        <v>15</v>
      </c>
      <c r="L8" s="9" t="s">
        <v>61</v>
      </c>
      <c r="M8" s="9" t="s">
        <v>14</v>
      </c>
      <c r="N8" s="9" t="s">
        <v>61</v>
      </c>
      <c r="O8" s="9" t="s">
        <v>14</v>
      </c>
      <c r="P8" s="9" t="s">
        <v>61</v>
      </c>
      <c r="Q8" s="9" t="s">
        <v>14</v>
      </c>
      <c r="R8" s="9" t="s">
        <v>61</v>
      </c>
      <c r="S8" s="9" t="s">
        <v>14</v>
      </c>
      <c r="T8" s="9" t="s">
        <v>61</v>
      </c>
      <c r="U8" s="9" t="s">
        <v>14</v>
      </c>
      <c r="V8" s="9" t="s">
        <v>61</v>
      </c>
      <c r="W8" s="9" t="s">
        <v>14</v>
      </c>
      <c r="X8" s="9" t="s">
        <v>61</v>
      </c>
      <c r="Y8" s="9" t="s">
        <v>14</v>
      </c>
      <c r="Z8" s="9" t="s">
        <v>61</v>
      </c>
      <c r="AA8" s="9" t="s">
        <v>14</v>
      </c>
      <c r="AB8" s="9" t="s">
        <v>61</v>
      </c>
      <c r="AC8" s="9" t="s">
        <v>14</v>
      </c>
      <c r="AD8" s="9" t="s">
        <v>61</v>
      </c>
      <c r="AE8" s="9" t="s">
        <v>14</v>
      </c>
      <c r="AF8" s="9" t="s">
        <v>61</v>
      </c>
      <c r="AG8" s="8" t="s">
        <v>14</v>
      </c>
    </row>
    <row r="9" spans="1:35" s="30" customFormat="1" ht="27" customHeight="1">
      <c r="A9" s="72" t="s">
        <v>120</v>
      </c>
      <c r="B9" s="84">
        <v>3433</v>
      </c>
      <c r="C9" s="74">
        <v>320</v>
      </c>
      <c r="D9" s="26">
        <v>3210</v>
      </c>
      <c r="E9" s="26">
        <v>281</v>
      </c>
      <c r="F9" s="26">
        <v>219</v>
      </c>
      <c r="G9" s="26">
        <v>25</v>
      </c>
      <c r="H9" s="26">
        <v>0</v>
      </c>
      <c r="I9" s="26">
        <v>0</v>
      </c>
      <c r="J9" s="26">
        <v>4</v>
      </c>
      <c r="K9" s="26">
        <v>11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8</v>
      </c>
      <c r="W9" s="26">
        <v>12</v>
      </c>
      <c r="X9" s="26">
        <v>0</v>
      </c>
      <c r="Y9" s="26">
        <v>0</v>
      </c>
      <c r="Z9" s="26">
        <v>3326</v>
      </c>
      <c r="AA9" s="26">
        <v>292</v>
      </c>
      <c r="AB9" s="26">
        <v>2</v>
      </c>
      <c r="AC9" s="26">
        <v>10</v>
      </c>
      <c r="AD9" s="26">
        <v>0</v>
      </c>
      <c r="AE9" s="26">
        <v>0</v>
      </c>
      <c r="AF9" s="26">
        <v>97</v>
      </c>
      <c r="AG9" s="26">
        <v>3</v>
      </c>
      <c r="AH9" s="26"/>
      <c r="AI9" s="26"/>
    </row>
    <row r="10" spans="1:35" s="30" customFormat="1" ht="27" customHeight="1">
      <c r="A10" s="72" t="s">
        <v>138</v>
      </c>
      <c r="B10" s="26">
        <v>2595</v>
      </c>
      <c r="C10" s="74">
        <v>354</v>
      </c>
      <c r="D10" s="26">
        <v>2269</v>
      </c>
      <c r="E10" s="26">
        <v>224</v>
      </c>
      <c r="F10" s="26">
        <v>294</v>
      </c>
      <c r="G10" s="26">
        <v>26</v>
      </c>
      <c r="H10" s="26">
        <v>0</v>
      </c>
      <c r="I10" s="26">
        <v>0</v>
      </c>
      <c r="J10" s="26">
        <v>32</v>
      </c>
      <c r="K10" s="26">
        <v>104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3</v>
      </c>
      <c r="W10" s="26">
        <v>1</v>
      </c>
      <c r="X10" s="26">
        <v>0</v>
      </c>
      <c r="Y10" s="26">
        <v>0</v>
      </c>
      <c r="Z10" s="26">
        <v>2520</v>
      </c>
      <c r="AA10" s="26">
        <v>271</v>
      </c>
      <c r="AB10" s="26">
        <v>7</v>
      </c>
      <c r="AC10" s="26">
        <v>73</v>
      </c>
      <c r="AD10" s="26">
        <v>0</v>
      </c>
      <c r="AE10" s="26">
        <v>0</v>
      </c>
      <c r="AF10" s="26">
        <v>65</v>
      </c>
      <c r="AG10" s="26">
        <v>9</v>
      </c>
      <c r="AH10" s="26"/>
      <c r="AI10" s="26"/>
    </row>
    <row r="11" spans="1:35" s="30" customFormat="1" ht="27" customHeight="1">
      <c r="A11" s="72" t="s">
        <v>142</v>
      </c>
      <c r="B11" s="26">
        <v>2788</v>
      </c>
      <c r="C11" s="74">
        <v>287</v>
      </c>
      <c r="D11" s="71">
        <v>2503</v>
      </c>
      <c r="E11" s="26">
        <v>246</v>
      </c>
      <c r="F11" s="26">
        <v>277</v>
      </c>
      <c r="G11" s="26">
        <v>27</v>
      </c>
      <c r="H11" s="26">
        <v>0</v>
      </c>
      <c r="I11" s="26">
        <v>0</v>
      </c>
      <c r="J11" s="26">
        <v>8</v>
      </c>
      <c r="K11" s="26">
        <v>14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2</v>
      </c>
      <c r="Y11" s="26">
        <v>0</v>
      </c>
      <c r="Z11" s="26">
        <v>2670</v>
      </c>
      <c r="AA11" s="26">
        <v>261</v>
      </c>
      <c r="AB11" s="26">
        <v>14</v>
      </c>
      <c r="AC11" s="26">
        <v>22</v>
      </c>
      <c r="AD11" s="26">
        <v>0</v>
      </c>
      <c r="AE11" s="26">
        <v>0</v>
      </c>
      <c r="AF11" s="26">
        <v>102</v>
      </c>
      <c r="AG11" s="26">
        <v>4</v>
      </c>
      <c r="AH11" s="26"/>
      <c r="AI11" s="26"/>
    </row>
    <row r="12" spans="1:35" s="6" customFormat="1" ht="27" customHeight="1">
      <c r="A12" s="72" t="s">
        <v>152</v>
      </c>
      <c r="B12" s="84">
        <f>SUM(D12,F12,H12,J12,L12,N12,P12+R12+T12)</f>
        <v>4051</v>
      </c>
      <c r="C12" s="74">
        <f>SUM(E12,G12,I12,K12,M12,O12,Q12+S12+U12)</f>
        <v>420</v>
      </c>
      <c r="D12" s="111">
        <v>3564</v>
      </c>
      <c r="E12" s="111">
        <v>348</v>
      </c>
      <c r="F12" s="111">
        <v>480</v>
      </c>
      <c r="G12" s="111">
        <v>46</v>
      </c>
      <c r="H12" s="111">
        <v>0</v>
      </c>
      <c r="I12" s="111">
        <v>0</v>
      </c>
      <c r="J12" s="111">
        <v>7</v>
      </c>
      <c r="K12" s="111">
        <v>26</v>
      </c>
      <c r="L12" s="112">
        <v>0</v>
      </c>
      <c r="M12" s="111">
        <v>0</v>
      </c>
      <c r="N12" s="111">
        <v>0</v>
      </c>
      <c r="O12" s="111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111">
        <v>5</v>
      </c>
      <c r="W12" s="111">
        <v>1</v>
      </c>
      <c r="X12" s="111">
        <v>0</v>
      </c>
      <c r="Y12" s="111">
        <v>0</v>
      </c>
      <c r="Z12" s="111">
        <v>3876</v>
      </c>
      <c r="AA12" s="111">
        <v>385</v>
      </c>
      <c r="AB12" s="111">
        <v>19</v>
      </c>
      <c r="AC12" s="111">
        <v>28</v>
      </c>
      <c r="AD12" s="111">
        <v>0</v>
      </c>
      <c r="AE12" s="111">
        <v>0</v>
      </c>
      <c r="AF12" s="111">
        <v>151</v>
      </c>
      <c r="AG12" s="111">
        <v>6</v>
      </c>
      <c r="AH12" s="16"/>
      <c r="AI12" s="16"/>
    </row>
    <row r="13" spans="1:35" s="6" customFormat="1" ht="27" customHeight="1">
      <c r="A13" s="72" t="s">
        <v>206</v>
      </c>
      <c r="B13" s="26">
        <v>4200</v>
      </c>
      <c r="C13" s="74">
        <v>417</v>
      </c>
      <c r="D13" s="111">
        <v>3374</v>
      </c>
      <c r="E13" s="111">
        <v>315</v>
      </c>
      <c r="F13" s="111">
        <v>822</v>
      </c>
      <c r="G13" s="111">
        <v>53</v>
      </c>
      <c r="H13" s="111">
        <v>0</v>
      </c>
      <c r="I13" s="111">
        <v>0</v>
      </c>
      <c r="J13" s="111">
        <v>4</v>
      </c>
      <c r="K13" s="111">
        <v>50</v>
      </c>
      <c r="L13" s="112">
        <v>0</v>
      </c>
      <c r="M13" s="111">
        <v>0</v>
      </c>
      <c r="N13" s="111">
        <v>0</v>
      </c>
      <c r="O13" s="111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111">
        <v>12</v>
      </c>
      <c r="W13" s="111">
        <v>2</v>
      </c>
      <c r="X13" s="111">
        <v>1</v>
      </c>
      <c r="Y13" s="111">
        <v>0</v>
      </c>
      <c r="Z13" s="111">
        <v>4051</v>
      </c>
      <c r="AA13" s="111">
        <v>361</v>
      </c>
      <c r="AB13" s="111">
        <v>8</v>
      </c>
      <c r="AC13" s="111">
        <v>50</v>
      </c>
      <c r="AD13" s="111">
        <v>0</v>
      </c>
      <c r="AE13" s="111">
        <v>0</v>
      </c>
      <c r="AF13" s="111">
        <v>128</v>
      </c>
      <c r="AG13" s="111">
        <v>4</v>
      </c>
      <c r="AH13" s="16"/>
      <c r="AI13" s="16"/>
    </row>
    <row r="14" spans="1:37" s="6" customFormat="1" ht="30" customHeight="1">
      <c r="A14" s="93" t="s">
        <v>207</v>
      </c>
      <c r="B14" s="149">
        <f>SUM(D14,F14,H14,J14,L14,N14,P14+R14+T14)</f>
        <v>3590</v>
      </c>
      <c r="C14" s="101">
        <f>SUM(E14,G14,I14,K14,M14,O14,Q14+S14+U14)</f>
        <v>445</v>
      </c>
      <c r="D14" s="156">
        <v>3180</v>
      </c>
      <c r="E14" s="156">
        <v>353</v>
      </c>
      <c r="F14" s="156">
        <v>408</v>
      </c>
      <c r="G14" s="156">
        <v>45</v>
      </c>
      <c r="H14" s="156">
        <v>0</v>
      </c>
      <c r="I14" s="156">
        <v>0</v>
      </c>
      <c r="J14" s="156">
        <v>2</v>
      </c>
      <c r="K14" s="156">
        <v>47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13</v>
      </c>
      <c r="W14" s="156">
        <v>1</v>
      </c>
      <c r="X14" s="156">
        <v>1</v>
      </c>
      <c r="Y14" s="156">
        <v>0</v>
      </c>
      <c r="Z14" s="156">
        <v>3459</v>
      </c>
      <c r="AA14" s="156">
        <v>384</v>
      </c>
      <c r="AB14" s="156">
        <v>4</v>
      </c>
      <c r="AC14" s="156">
        <v>54</v>
      </c>
      <c r="AD14" s="156">
        <v>0</v>
      </c>
      <c r="AE14" s="156">
        <v>0</v>
      </c>
      <c r="AF14" s="156">
        <v>113</v>
      </c>
      <c r="AG14" s="156">
        <v>6</v>
      </c>
      <c r="AH14" s="26"/>
      <c r="AI14" s="26"/>
      <c r="AK14" s="16"/>
    </row>
    <row r="15" spans="1:14" s="3" customFormat="1" ht="17.25" customHeight="1">
      <c r="A15" s="15" t="s">
        <v>265</v>
      </c>
      <c r="B15" s="15"/>
      <c r="L15" s="26"/>
      <c r="N15" s="26"/>
    </row>
    <row r="16" spans="1:2" s="6" customFormat="1" ht="17.25" customHeight="1">
      <c r="A16" s="252" t="s">
        <v>266</v>
      </c>
      <c r="B16" s="252"/>
    </row>
  </sheetData>
  <sheetProtection/>
  <mergeCells count="22">
    <mergeCell ref="A2:C2"/>
    <mergeCell ref="A5:A8"/>
    <mergeCell ref="D5:U5"/>
    <mergeCell ref="B5:C7"/>
    <mergeCell ref="D6:O6"/>
    <mergeCell ref="D7:E7"/>
    <mergeCell ref="X6:Y7"/>
    <mergeCell ref="AB6:AC7"/>
    <mergeCell ref="H7:I7"/>
    <mergeCell ref="V6:W7"/>
    <mergeCell ref="A16:B16"/>
    <mergeCell ref="J7:K7"/>
    <mergeCell ref="AD6:AE7"/>
    <mergeCell ref="Z6:AA7"/>
    <mergeCell ref="T6:U7"/>
    <mergeCell ref="N7:O7"/>
    <mergeCell ref="F7:G7"/>
    <mergeCell ref="V5:AG5"/>
    <mergeCell ref="L7:M7"/>
    <mergeCell ref="AF6:AG7"/>
    <mergeCell ref="R6:S7"/>
    <mergeCell ref="P6:Q7"/>
  </mergeCells>
  <printOptions/>
  <pageMargins left="0.15748031496062992" right="0.15748031496062992" top="0.6692913385826772" bottom="0.4330708661417323" header="0.7480314960629921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infosc-pc</cp:lastModifiedBy>
  <cp:lastPrinted>2014-11-26T04:27:53Z</cp:lastPrinted>
  <dcterms:created xsi:type="dcterms:W3CDTF">1998-03-03T05:14:38Z</dcterms:created>
  <dcterms:modified xsi:type="dcterms:W3CDTF">2015-06-12T07:44:28Z</dcterms:modified>
  <cp:category/>
  <cp:version/>
  <cp:contentType/>
  <cp:contentStatus/>
</cp:coreProperties>
</file>