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45" yWindow="825" windowWidth="15480" windowHeight="10245" tabRatio="801"/>
  </bookViews>
  <sheets>
    <sheet name="의회사무과" sheetId="34" r:id="rId1"/>
    <sheet name="기획조정실" sheetId="56" r:id="rId2"/>
    <sheet name="행정지원과" sheetId="61" r:id="rId3"/>
    <sheet name="미래안전과" sheetId="36" r:id="rId4"/>
    <sheet name="평생교육홍보과" sheetId="37" r:id="rId5"/>
    <sheet name="문화관광과" sheetId="38" r:id="rId6"/>
    <sheet name="민원정보과" sheetId="39" r:id="rId7"/>
    <sheet name="세무과" sheetId="40" r:id="rId8"/>
    <sheet name="행복정책과" sheetId="41" r:id="rId9"/>
    <sheet name="복지지원과" sheetId="42" r:id="rId10"/>
    <sheet name="생활보장과" sheetId="43" r:id="rId11"/>
    <sheet name="시장경제과" sheetId="44" r:id="rId12"/>
    <sheet name="녹색환경과" sheetId="45" r:id="rId13"/>
    <sheet name="위생과" sheetId="47" r:id="rId14"/>
    <sheet name="도시재생과" sheetId="59" r:id="rId15"/>
    <sheet name="공원녹지과" sheetId="48" r:id="rId16"/>
    <sheet name="건축과" sheetId="49" r:id="rId17"/>
    <sheet name="건설과" sheetId="50" r:id="rId18"/>
    <sheet name="토지정보과" sheetId="51" r:id="rId19"/>
    <sheet name="보건소" sheetId="57" r:id="rId20"/>
    <sheet name="대덕문화전당" sheetId="58" r:id="rId21"/>
    <sheet name="봉덕2동" sheetId="52" r:id="rId22"/>
    <sheet name="대명6동" sheetId="53" r:id="rId23"/>
    <sheet name="Sheet1" sheetId="60" r:id="rId24"/>
  </sheets>
  <definedNames>
    <definedName name="_xlnm._FilterDatabase" localSheetId="17" hidden="1">건설과!$A$1:$C$29</definedName>
    <definedName name="_xlnm._FilterDatabase" localSheetId="16" hidden="1">건축과!$A$1:$C$28</definedName>
    <definedName name="_xlnm._FilterDatabase" localSheetId="15" hidden="1">공원녹지과!$A$1:$C$25</definedName>
    <definedName name="_xlnm._FilterDatabase" localSheetId="1" hidden="1">기획조정실!$A$1:$C$66</definedName>
    <definedName name="_xlnm._FilterDatabase" localSheetId="12" hidden="1">녹색환경과!$A$1:$C$17</definedName>
    <definedName name="_xlnm._FilterDatabase" localSheetId="20" hidden="1">대덕문화전당!$A$1:$C$69</definedName>
    <definedName name="_xlnm._FilterDatabase" localSheetId="22" hidden="1">대명6동!$A$1:$C$11</definedName>
    <definedName name="_xlnm._FilterDatabase" localSheetId="14" hidden="1">도시재생과!$A$1:$C$114</definedName>
    <definedName name="_xlnm._FilterDatabase" localSheetId="5" hidden="1">문화관광과!$A$1:$C$58</definedName>
    <definedName name="_xlnm._FilterDatabase" localSheetId="3" hidden="1">미래안전과!$A$1:$C$40</definedName>
    <definedName name="_xlnm._FilterDatabase" localSheetId="6" hidden="1">민원정보과!$A$1:$C$31</definedName>
    <definedName name="_xlnm._FilterDatabase" localSheetId="19" hidden="1">보건소!$A$1:$C$65</definedName>
    <definedName name="_xlnm._FilterDatabase" localSheetId="9" hidden="1">복지지원과!$A$1:$C$45</definedName>
    <definedName name="_xlnm._FilterDatabase" localSheetId="21" hidden="1">봉덕2동!$A$1:$C$46</definedName>
    <definedName name="_xlnm._FilterDatabase" localSheetId="10" hidden="1">생활보장과!$A$1:$C$27</definedName>
    <definedName name="_xlnm._FilterDatabase" localSheetId="7" hidden="1">세무과!$A$1:$C$42</definedName>
    <definedName name="_xlnm._FilterDatabase" localSheetId="11" hidden="1">시장경제과!$A$1:$C$34</definedName>
    <definedName name="_xlnm._FilterDatabase" localSheetId="13" hidden="1">위생과!$A$1:$C$20</definedName>
    <definedName name="_xlnm._FilterDatabase" localSheetId="0" hidden="1">의회사무과!$A$1:$C$29</definedName>
    <definedName name="_xlnm._FilterDatabase" localSheetId="18" hidden="1">토지정보과!$A$1:$C$24</definedName>
    <definedName name="_xlnm._FilterDatabase" localSheetId="4" hidden="1">평생교육홍보과!$A$1:$C$70</definedName>
    <definedName name="_xlnm._FilterDatabase" localSheetId="8" hidden="1">행복정책과!$A$1:$C$155</definedName>
    <definedName name="_xlnm._FilterDatabase" localSheetId="2" hidden="1">행정지원과!$A$1:$C$64</definedName>
    <definedName name="_xlnm.Print_Area" localSheetId="4">평생교육홍보과!$A$1:$D$70</definedName>
    <definedName name="_xlnm.Print_Titles" localSheetId="17">건설과!$4:$4</definedName>
    <definedName name="_xlnm.Print_Titles" localSheetId="16">건축과!$4:$4</definedName>
    <definedName name="_xlnm.Print_Titles" localSheetId="15">공원녹지과!$4:$4</definedName>
    <definedName name="_xlnm.Print_Titles" localSheetId="1">기획조정실!$4:$4</definedName>
    <definedName name="_xlnm.Print_Titles" localSheetId="12">녹색환경과!$4:$4</definedName>
    <definedName name="_xlnm.Print_Titles" localSheetId="20">대덕문화전당!$4:$4</definedName>
    <definedName name="_xlnm.Print_Titles" localSheetId="22">대명6동!$4:$4</definedName>
    <definedName name="_xlnm.Print_Titles" localSheetId="14">도시재생과!$4:$4</definedName>
    <definedName name="_xlnm.Print_Titles" localSheetId="5">문화관광과!$4:$4</definedName>
    <definedName name="_xlnm.Print_Titles" localSheetId="3">미래안전과!$4:$4</definedName>
    <definedName name="_xlnm.Print_Titles" localSheetId="6">민원정보과!$4:$4</definedName>
    <definedName name="_xlnm.Print_Titles" localSheetId="19">보건소!$4:$4</definedName>
    <definedName name="_xlnm.Print_Titles" localSheetId="9">복지지원과!$4:$4</definedName>
    <definedName name="_xlnm.Print_Titles" localSheetId="21">봉덕2동!$4:$4</definedName>
    <definedName name="_xlnm.Print_Titles" localSheetId="10">생활보장과!$4:$4</definedName>
    <definedName name="_xlnm.Print_Titles" localSheetId="7">세무과!$4:$4</definedName>
    <definedName name="_xlnm.Print_Titles" localSheetId="11">시장경제과!$4:$4</definedName>
    <definedName name="_xlnm.Print_Titles" localSheetId="13">위생과!$4:$4</definedName>
    <definedName name="_xlnm.Print_Titles" localSheetId="0">의회사무과!$4:$4</definedName>
    <definedName name="_xlnm.Print_Titles" localSheetId="18">토지정보과!$4:$4</definedName>
    <definedName name="_xlnm.Print_Titles" localSheetId="4">평생교육홍보과!$4:$4</definedName>
    <definedName name="_xlnm.Print_Titles" localSheetId="8">행복정책과!$4:$4</definedName>
    <definedName name="_xlnm.Print_Titles" localSheetId="2">행정지원과!$4:$4</definedName>
  </definedNames>
  <calcPr calcId="145621"/>
</workbook>
</file>

<file path=xl/calcChain.xml><?xml version="1.0" encoding="utf-8"?>
<calcChain xmlns="http://schemas.openxmlformats.org/spreadsheetml/2006/main">
  <c r="C23" i="61" l="1"/>
  <c r="C46" i="61"/>
  <c r="C33" i="61"/>
  <c r="C17" i="61"/>
  <c r="C10" i="61"/>
  <c r="C6" i="61"/>
  <c r="C58" i="61"/>
  <c r="C54" i="61"/>
  <c r="C5" i="61" s="1"/>
  <c r="C51" i="61"/>
  <c r="C43" i="61"/>
  <c r="C39" i="61"/>
  <c r="C29" i="61"/>
  <c r="C5" i="39"/>
  <c r="C5" i="36"/>
  <c r="C5" i="56"/>
  <c r="C5" i="53"/>
  <c r="C5" i="48"/>
  <c r="C5" i="45"/>
  <c r="C84" i="59" l="1"/>
  <c r="C95" i="59"/>
  <c r="C65" i="59" l="1"/>
  <c r="C60" i="59"/>
  <c r="C53" i="59"/>
  <c r="C38" i="59"/>
  <c r="C27" i="59"/>
  <c r="C19" i="59"/>
  <c r="C12" i="59"/>
  <c r="C6" i="59"/>
  <c r="C77" i="59"/>
  <c r="C51" i="59"/>
  <c r="C6" i="58"/>
  <c r="C14" i="58"/>
  <c r="C21" i="58"/>
  <c r="C28" i="58"/>
  <c r="C32" i="58"/>
  <c r="C36" i="58"/>
  <c r="C43" i="58"/>
  <c r="C48" i="58"/>
  <c r="C55" i="58"/>
  <c r="C60" i="58"/>
  <c r="C64" i="58"/>
  <c r="C5" i="58" l="1"/>
  <c r="C6" i="57"/>
  <c r="C10" i="57"/>
  <c r="C18" i="57"/>
  <c r="C23" i="57"/>
  <c r="C26" i="57"/>
  <c r="C32" i="57"/>
  <c r="C35" i="57"/>
  <c r="C41" i="57"/>
  <c r="C47" i="57"/>
  <c r="C57" i="57"/>
  <c r="C5" i="57" l="1"/>
  <c r="C56" i="56"/>
  <c r="C49" i="56"/>
  <c r="C45" i="56"/>
  <c r="C42" i="56"/>
  <c r="C36" i="56"/>
  <c r="C24" i="56"/>
  <c r="C21" i="56"/>
  <c r="C16" i="56"/>
  <c r="C12" i="56"/>
  <c r="C9" i="56"/>
  <c r="C6" i="56"/>
  <c r="C6" i="53" l="1"/>
  <c r="C8" i="53"/>
  <c r="C6" i="52" l="1"/>
  <c r="C10" i="52"/>
  <c r="C14" i="52"/>
  <c r="C18" i="52"/>
  <c r="C22" i="52"/>
  <c r="C26" i="52"/>
  <c r="C30" i="52"/>
  <c r="C34" i="52"/>
  <c r="C38" i="52"/>
  <c r="C40" i="52"/>
  <c r="C43" i="52"/>
  <c r="C5" i="52" l="1"/>
  <c r="C6" i="51"/>
  <c r="C8" i="51"/>
  <c r="C10" i="51"/>
  <c r="C12" i="51"/>
  <c r="C14" i="51"/>
  <c r="C16" i="51"/>
  <c r="C18" i="51"/>
  <c r="C20" i="51"/>
  <c r="C5" i="51" l="1"/>
  <c r="C6" i="50"/>
  <c r="C8" i="50"/>
  <c r="C10" i="50"/>
  <c r="C13" i="50"/>
  <c r="C15" i="50"/>
  <c r="C18" i="50"/>
  <c r="C20" i="50"/>
  <c r="C23" i="50"/>
  <c r="C28" i="50"/>
  <c r="C5" i="50" l="1"/>
  <c r="C6" i="49"/>
  <c r="C10" i="49"/>
  <c r="C12" i="49"/>
  <c r="C14" i="49"/>
  <c r="C17" i="49"/>
  <c r="C19" i="49"/>
  <c r="C21" i="49"/>
  <c r="C23" i="49"/>
  <c r="C25" i="49"/>
  <c r="C5" i="49" l="1"/>
  <c r="C6" i="48"/>
  <c r="C8" i="48"/>
  <c r="C10" i="48"/>
  <c r="C12" i="48"/>
  <c r="C14" i="48"/>
  <c r="C16" i="48"/>
  <c r="C19" i="48"/>
  <c r="C22" i="48"/>
  <c r="C6" i="47" l="1"/>
  <c r="C5" i="47" s="1"/>
  <c r="C9" i="47"/>
  <c r="C11" i="47"/>
  <c r="C13" i="47"/>
  <c r="C18" i="47"/>
  <c r="C6" i="45" l="1"/>
  <c r="C9" i="45"/>
  <c r="C11" i="45"/>
  <c r="C13" i="45"/>
  <c r="C6" i="44" l="1"/>
  <c r="C8" i="44"/>
  <c r="C10" i="44"/>
  <c r="C13" i="44"/>
  <c r="C18" i="44"/>
  <c r="C23" i="44"/>
  <c r="C25" i="44"/>
  <c r="C30" i="44"/>
  <c r="C5" i="44" l="1"/>
  <c r="C6" i="43"/>
  <c r="C8" i="43"/>
  <c r="C10" i="43"/>
  <c r="C13" i="43"/>
  <c r="C15" i="43"/>
  <c r="C17" i="43"/>
  <c r="C19" i="43"/>
  <c r="C21" i="43"/>
  <c r="C24" i="43"/>
  <c r="C5" i="43" l="1"/>
  <c r="C6" i="42"/>
  <c r="C10" i="42"/>
  <c r="C13" i="42"/>
  <c r="C16" i="42"/>
  <c r="C18" i="42"/>
  <c r="C22" i="42"/>
  <c r="C25" i="42"/>
  <c r="C29" i="42"/>
  <c r="C31" i="42"/>
  <c r="C33" i="42"/>
  <c r="C36" i="42"/>
  <c r="C42" i="42"/>
  <c r="C5" i="42" l="1"/>
  <c r="C6" i="41"/>
  <c r="C11" i="41"/>
  <c r="C29" i="41"/>
  <c r="C41" i="41"/>
  <c r="C52" i="41"/>
  <c r="C59" i="41"/>
  <c r="C73" i="41"/>
  <c r="C84" i="41"/>
  <c r="C96" i="41"/>
  <c r="C5" i="41" l="1"/>
  <c r="C6" i="40"/>
  <c r="C8" i="40"/>
  <c r="C10" i="40"/>
  <c r="C12" i="40"/>
  <c r="C15" i="40"/>
  <c r="C18" i="40"/>
  <c r="C22" i="40"/>
  <c r="C24" i="40"/>
  <c r="C29" i="40"/>
  <c r="C32" i="40"/>
  <c r="C34" i="40"/>
  <c r="C36" i="40"/>
  <c r="C5" i="40" l="1"/>
  <c r="C6" i="39"/>
  <c r="C8" i="39"/>
  <c r="C10" i="39"/>
  <c r="C12" i="39"/>
  <c r="C14" i="39"/>
  <c r="C18" i="39"/>
  <c r="C23" i="39"/>
  <c r="C26" i="39"/>
  <c r="C30" i="39"/>
  <c r="C6" i="38" l="1"/>
  <c r="C5" i="38" s="1"/>
  <c r="C10" i="38"/>
  <c r="C14" i="38"/>
  <c r="C18" i="38"/>
  <c r="C24" i="38"/>
  <c r="C30" i="38"/>
  <c r="C36" i="38"/>
  <c r="C38" i="38"/>
  <c r="C44" i="38"/>
  <c r="C46" i="38"/>
  <c r="C48" i="38"/>
  <c r="C52" i="38"/>
  <c r="C6" i="37" l="1"/>
  <c r="C10" i="37"/>
  <c r="C16" i="37"/>
  <c r="C18" i="37"/>
  <c r="C22" i="37"/>
  <c r="C27" i="37"/>
  <c r="C32" i="37"/>
  <c r="C38" i="37"/>
  <c r="C46" i="37"/>
  <c r="C49" i="37"/>
  <c r="C56" i="37"/>
  <c r="C63" i="37"/>
  <c r="C5" i="37" l="1"/>
  <c r="C6" i="36"/>
  <c r="C8" i="36"/>
  <c r="C11" i="36"/>
  <c r="C13" i="36"/>
  <c r="C15" i="36"/>
  <c r="C17" i="36"/>
  <c r="C19" i="36"/>
  <c r="C21" i="36"/>
  <c r="C25" i="36"/>
  <c r="C34" i="36"/>
  <c r="C37" i="36"/>
  <c r="C28" i="34" l="1"/>
  <c r="C26" i="34"/>
  <c r="C24" i="34"/>
  <c r="C22" i="34"/>
  <c r="C20" i="34"/>
  <c r="C18" i="34"/>
  <c r="C16" i="34"/>
  <c r="C14" i="34"/>
  <c r="C12" i="34"/>
  <c r="C10" i="34"/>
  <c r="C8" i="34"/>
  <c r="C6" i="34"/>
  <c r="C5" i="34" l="1"/>
  <c r="C5" i="59"/>
</calcChain>
</file>

<file path=xl/sharedStrings.xml><?xml version="1.0" encoding="utf-8"?>
<sst xmlns="http://schemas.openxmlformats.org/spreadsheetml/2006/main" count="1390" uniqueCount="1029">
  <si>
    <t>비 고</t>
    <phoneticPr fontId="3" type="noConversion"/>
  </si>
  <si>
    <t>(단위:천원)</t>
    <phoneticPr fontId="3" type="noConversion"/>
  </si>
  <si>
    <t>총 계</t>
    <phoneticPr fontId="3" type="noConversion"/>
  </si>
  <si>
    <t>집 행 내 역</t>
    <phoneticPr fontId="3" type="noConversion"/>
  </si>
  <si>
    <t>5월</t>
    <phoneticPr fontId="3" type="noConversion"/>
  </si>
  <si>
    <t>7월</t>
    <phoneticPr fontId="3" type="noConversion"/>
  </si>
  <si>
    <t>10월</t>
    <phoneticPr fontId="3" type="noConversion"/>
  </si>
  <si>
    <t>12월</t>
    <phoneticPr fontId="3" type="noConversion"/>
  </si>
  <si>
    <t>월 별</t>
    <phoneticPr fontId="3" type="noConversion"/>
  </si>
  <si>
    <t>금 액</t>
    <phoneticPr fontId="3" type="noConversion"/>
  </si>
  <si>
    <t>1월</t>
    <phoneticPr fontId="3" type="noConversion"/>
  </si>
  <si>
    <t>2월</t>
    <phoneticPr fontId="3" type="noConversion"/>
  </si>
  <si>
    <t>3월</t>
    <phoneticPr fontId="3" type="noConversion"/>
  </si>
  <si>
    <t>4월</t>
    <phoneticPr fontId="3" type="noConversion"/>
  </si>
  <si>
    <t>6월</t>
    <phoneticPr fontId="3" type="noConversion"/>
  </si>
  <si>
    <t>8월</t>
    <phoneticPr fontId="3" type="noConversion"/>
  </si>
  <si>
    <t>9월</t>
    <phoneticPr fontId="3" type="noConversion"/>
  </si>
  <si>
    <t>11월</t>
    <phoneticPr fontId="3" type="noConversion"/>
  </si>
  <si>
    <r>
      <rPr>
        <sz val="9"/>
        <color indexed="62"/>
        <rFont val="맑은 고딕"/>
        <family val="3"/>
        <charset val="129"/>
      </rPr>
      <t>▶</t>
    </r>
    <r>
      <rPr>
        <sz val="10"/>
        <color indexed="62"/>
        <rFont val="맑은 고딕"/>
        <family val="3"/>
        <charset val="129"/>
      </rPr>
      <t xml:space="preserve"> 사업별, 행사별 등 집행유형별로 월별 세부 집행내역 작성
   - 집행내역 작성시 주요투자사업, 주요행사관련 간담회, 기타등으로 분류
   -</t>
    </r>
    <r>
      <rPr>
        <sz val="10"/>
        <color indexed="10"/>
        <rFont val="맑은 고딕"/>
        <family val="3"/>
        <charset val="129"/>
      </rPr>
      <t xml:space="preserve"> 단일 집행건이 1,000천원 이상인 경우 별도칸으로 기재하고 비고에 단일건 표시</t>
    </r>
    <r>
      <rPr>
        <sz val="9"/>
        <color indexed="10"/>
        <rFont val="맑은 고딕"/>
        <family val="3"/>
        <charset val="129"/>
      </rPr>
      <t/>
    </r>
    <phoneticPr fontId="3" type="noConversion"/>
  </si>
  <si>
    <t>1. '19년도 시책추진업무추진비 (203-03) 집행내역</t>
    <phoneticPr fontId="3" type="noConversion"/>
  </si>
  <si>
    <t>4건 소계</t>
    <phoneticPr fontId="3" type="noConversion"/>
  </si>
  <si>
    <t>5건 소계</t>
    <phoneticPr fontId="3" type="noConversion"/>
  </si>
  <si>
    <t>2건 소계</t>
    <phoneticPr fontId="3" type="noConversion"/>
  </si>
  <si>
    <t>6건 소계</t>
    <phoneticPr fontId="3" type="noConversion"/>
  </si>
  <si>
    <t>7건 소계</t>
    <phoneticPr fontId="3" type="noConversion"/>
  </si>
  <si>
    <t>8건 소계</t>
    <phoneticPr fontId="3" type="noConversion"/>
  </si>
  <si>
    <t>10건 소계</t>
    <phoneticPr fontId="3" type="noConversion"/>
  </si>
  <si>
    <t>16건 소계</t>
    <phoneticPr fontId="3" type="noConversion"/>
  </si>
  <si>
    <t>의정활동 지원 활성화를 위한 간담회 외 3건</t>
    <phoneticPr fontId="3" type="noConversion"/>
  </si>
  <si>
    <t>의정활동 지원 활성화를 위한 간담회 외 4건</t>
    <phoneticPr fontId="3" type="noConversion"/>
  </si>
  <si>
    <t>의정활동 지원 활성화를 위한 간담회 외 5건</t>
    <phoneticPr fontId="3" type="noConversion"/>
  </si>
  <si>
    <t>의정활동 지원 활성화를 위한 간담회 외 7건</t>
    <phoneticPr fontId="3" type="noConversion"/>
  </si>
  <si>
    <t>제3종 시설물 실태조사 및 2020 신천 해맞이 축제 안전점검관계자들과 간담회개최</t>
    <phoneticPr fontId="3" type="noConversion"/>
  </si>
  <si>
    <t>안전점검의 날 행사 참여자와의 간담회 개최</t>
    <phoneticPr fontId="3" type="noConversion"/>
  </si>
  <si>
    <t>사랑의 김장담그기 행사 관련 여성단체협의회 간담회 개최</t>
    <phoneticPr fontId="3" type="noConversion"/>
  </si>
  <si>
    <t>3건 소계</t>
    <phoneticPr fontId="3" type="noConversion"/>
  </si>
  <si>
    <t>12월</t>
    <phoneticPr fontId="3" type="noConversion"/>
  </si>
  <si>
    <t>명품남구 TF팀 정기회의 참석자 식사대 지출</t>
    <phoneticPr fontId="3" type="noConversion"/>
  </si>
  <si>
    <t>온마을아이맘센터 리뉴얼 공사 안전진단 실무자와의 간담회</t>
    <phoneticPr fontId="3" type="noConversion"/>
  </si>
  <si>
    <t>2건 소계</t>
    <phoneticPr fontId="3" type="noConversion"/>
  </si>
  <si>
    <t>11월</t>
    <phoneticPr fontId="3" type="noConversion"/>
  </si>
  <si>
    <t>복합문화공간 조성사업 추진관련 벤치마킹 현장견학 및 간담회 개최</t>
    <phoneticPr fontId="3" type="noConversion"/>
  </si>
  <si>
    <t>고산골 제2공영주차장 확장사업 관련 간담회 다과비 등 지출</t>
    <phoneticPr fontId="3" type="noConversion"/>
  </si>
  <si>
    <t>고산골 제2공영주차장 확장사업 관련 간담회 식사대 지출</t>
    <phoneticPr fontId="3" type="noConversion"/>
  </si>
  <si>
    <t>2019 혁신 학습동아리 우수 아이디어 발표회 및 명품남구 혁신TF팀 회의참석자 식사</t>
    <phoneticPr fontId="3" type="noConversion"/>
  </si>
  <si>
    <t>2019 혁신 학습동아리 우수 아이디어 발표회 및 명품남구 혁신TF팀 회의 개최 다과비</t>
    <phoneticPr fontId="3" type="noConversion"/>
  </si>
  <si>
    <t>명품남구 혁신TF팀 벤치마킹 견학 참가자 다과비 지출</t>
    <phoneticPr fontId="3" type="noConversion"/>
  </si>
  <si>
    <t>명품남구 혁신TF팀 벤치마킹 견학 참가자 프로그램 참가비 지출</t>
    <phoneticPr fontId="3" type="noConversion"/>
  </si>
  <si>
    <t>명품남구 혁신TF팀 벤치마킹 견학 참가자 중식 및 음료</t>
    <phoneticPr fontId="3" type="noConversion"/>
  </si>
  <si>
    <t>8건 소계</t>
    <phoneticPr fontId="3" type="noConversion"/>
  </si>
  <si>
    <t>10월</t>
    <phoneticPr fontId="3" type="noConversion"/>
  </si>
  <si>
    <t xml:space="preserve"> 안전모니터 봉사단 안전캠페인 실시관련 간담회 개최</t>
    <phoneticPr fontId="3" type="noConversion"/>
  </si>
  <si>
    <t>9월</t>
    <phoneticPr fontId="3" type="noConversion"/>
  </si>
  <si>
    <t>1건 소계</t>
    <phoneticPr fontId="3" type="noConversion"/>
  </si>
  <si>
    <t>8월</t>
    <phoneticPr fontId="3" type="noConversion"/>
  </si>
  <si>
    <t>7월</t>
    <phoneticPr fontId="3" type="noConversion"/>
  </si>
  <si>
    <t>6월</t>
    <phoneticPr fontId="3" type="noConversion"/>
  </si>
  <si>
    <t>5월</t>
    <phoneticPr fontId="3" type="noConversion"/>
  </si>
  <si>
    <t>4월</t>
    <phoneticPr fontId="3" type="noConversion"/>
  </si>
  <si>
    <t>3월</t>
    <phoneticPr fontId="3" type="noConversion"/>
  </si>
  <si>
    <t>안전점검의 날 행사지원등 안전봉사활동 관련자들과의 간담회 개최</t>
    <phoneticPr fontId="3" type="noConversion"/>
  </si>
  <si>
    <t>2월</t>
    <phoneticPr fontId="3" type="noConversion"/>
  </si>
  <si>
    <t>1월</t>
    <phoneticPr fontId="3" type="noConversion"/>
  </si>
  <si>
    <t>미래안전과</t>
    <phoneticPr fontId="3" type="noConversion"/>
  </si>
  <si>
    <t>총 계</t>
    <phoneticPr fontId="3" type="noConversion"/>
  </si>
  <si>
    <t>비 고</t>
    <phoneticPr fontId="3" type="noConversion"/>
  </si>
  <si>
    <t>금 액</t>
    <phoneticPr fontId="3" type="noConversion"/>
  </si>
  <si>
    <t>집 행 내 역</t>
    <phoneticPr fontId="3" type="noConversion"/>
  </si>
  <si>
    <t>월 별</t>
    <phoneticPr fontId="3" type="noConversion"/>
  </si>
  <si>
    <t>(단위:천원)</t>
    <phoneticPr fontId="3" type="noConversion"/>
  </si>
  <si>
    <r>
      <rPr>
        <sz val="9"/>
        <color indexed="62"/>
        <rFont val="맑은 고딕"/>
        <family val="3"/>
        <charset val="129"/>
      </rPr>
      <t>▶</t>
    </r>
    <r>
      <rPr>
        <sz val="10"/>
        <color indexed="62"/>
        <rFont val="맑은 고딕"/>
        <family val="3"/>
        <charset val="129"/>
      </rPr>
      <t xml:space="preserve"> 사업별, 행사별 등 집행유형별로 월별 세부 집행내역 작성
   - 집행내역 작성시 주요투자사업, 주요행사관련 간담회, 기타등으로 분류
   -</t>
    </r>
    <r>
      <rPr>
        <sz val="10"/>
        <color indexed="10"/>
        <rFont val="맑은 고딕"/>
        <family val="3"/>
        <charset val="129"/>
      </rPr>
      <t xml:space="preserve"> 단일 집행건이 1,000천원 이상인 경우 별도칸으로 기재하고 비고에 단일건 표시</t>
    </r>
    <r>
      <rPr>
        <sz val="9"/>
        <color indexed="10"/>
        <rFont val="맑은 고딕"/>
        <family val="3"/>
        <charset val="129"/>
      </rPr>
      <t/>
    </r>
    <phoneticPr fontId="3" type="noConversion"/>
  </si>
  <si>
    <t>1. '19년도 시책추진업무추진비 (203-03) 집행내역</t>
    <phoneticPr fontId="3" type="noConversion"/>
  </si>
  <si>
    <t>17건 소계</t>
    <phoneticPr fontId="3" type="noConversion"/>
  </si>
  <si>
    <t>12월</t>
    <phoneticPr fontId="3" type="noConversion"/>
  </si>
  <si>
    <t>11월</t>
    <phoneticPr fontId="3" type="noConversion"/>
  </si>
  <si>
    <t>10월</t>
    <phoneticPr fontId="3" type="noConversion"/>
  </si>
  <si>
    <t>9월</t>
    <phoneticPr fontId="3" type="noConversion"/>
  </si>
  <si>
    <t>15건 소계</t>
    <phoneticPr fontId="3" type="noConversion"/>
  </si>
  <si>
    <t>8월</t>
    <phoneticPr fontId="3" type="noConversion"/>
  </si>
  <si>
    <t>7월</t>
    <phoneticPr fontId="3" type="noConversion"/>
  </si>
  <si>
    <t>6월</t>
    <phoneticPr fontId="3" type="noConversion"/>
  </si>
  <si>
    <t>5월</t>
    <phoneticPr fontId="3" type="noConversion"/>
  </si>
  <si>
    <t>4월</t>
    <phoneticPr fontId="3" type="noConversion"/>
  </si>
  <si>
    <t>3월</t>
    <phoneticPr fontId="3" type="noConversion"/>
  </si>
  <si>
    <t>13건 소계</t>
    <phoneticPr fontId="3" type="noConversion"/>
  </si>
  <si>
    <t>2월</t>
    <phoneticPr fontId="3" type="noConversion"/>
  </si>
  <si>
    <t>1월</t>
    <phoneticPr fontId="3" type="noConversion"/>
  </si>
  <si>
    <t>총 계</t>
    <phoneticPr fontId="3" type="noConversion"/>
  </si>
  <si>
    <t>비 고</t>
    <phoneticPr fontId="3" type="noConversion"/>
  </si>
  <si>
    <t>금 액</t>
    <phoneticPr fontId="3" type="noConversion"/>
  </si>
  <si>
    <t>집 행 내 역</t>
    <phoneticPr fontId="3" type="noConversion"/>
  </si>
  <si>
    <t>월 별</t>
    <phoneticPr fontId="3" type="noConversion"/>
  </si>
  <si>
    <t>(단위:천원)</t>
    <phoneticPr fontId="3" type="noConversion"/>
  </si>
  <si>
    <r>
      <rPr>
        <sz val="9"/>
        <color indexed="62"/>
        <rFont val="맑은 고딕"/>
        <family val="3"/>
        <charset val="129"/>
      </rPr>
      <t>▶</t>
    </r>
    <r>
      <rPr>
        <sz val="10"/>
        <color indexed="62"/>
        <rFont val="맑은 고딕"/>
        <family val="3"/>
        <charset val="129"/>
      </rPr>
      <t xml:space="preserve"> 사업별, 행사별 등 집행유형별로 월별 세부 집행내역 작성
   - 집행내역 작성시 주요투자사업, 주요행사관련 간담회, 기타등으로 분류
   -</t>
    </r>
    <r>
      <rPr>
        <sz val="10"/>
        <color indexed="10"/>
        <rFont val="맑은 고딕"/>
        <family val="3"/>
        <charset val="129"/>
      </rPr>
      <t xml:space="preserve"> 단일 집행건이 1,000천원 이상인 경우 별도칸으로 기재하고 비고에 단일건 표시</t>
    </r>
    <r>
      <rPr>
        <sz val="9"/>
        <color indexed="10"/>
        <rFont val="맑은 고딕"/>
        <family val="3"/>
        <charset val="129"/>
      </rPr>
      <t/>
    </r>
    <phoneticPr fontId="3" type="noConversion"/>
  </si>
  <si>
    <t>1. '19년도 시책추진업무추진비 (203-03) 집행내역</t>
    <phoneticPr fontId="3" type="noConversion"/>
  </si>
  <si>
    <t>문화관광과</t>
    <phoneticPr fontId="3" type="noConversion"/>
  </si>
  <si>
    <t>2020년 문화행사 추진을 위한 관계자들과의 간담회</t>
    <phoneticPr fontId="3" type="noConversion"/>
  </si>
  <si>
    <t>2019년 남구 관광종합발전계획 최종보고회 관련 간담회</t>
    <phoneticPr fontId="3" type="noConversion"/>
  </si>
  <si>
    <t>2020년도 대덕제 성공적인 추진을 위한 관계자들과의 간담회</t>
    <phoneticPr fontId="3" type="noConversion"/>
  </si>
  <si>
    <t>2020년도 축제 기본계획안 심의를 위한 문화행사추진위원회 개최 및 간담회</t>
    <phoneticPr fontId="3" type="noConversion"/>
  </si>
  <si>
    <t>남구교구협의회 관계자들과의 간담회</t>
    <phoneticPr fontId="3" type="noConversion"/>
  </si>
  <si>
    <t>2019 남구 관광종합발전계획 중간보고회 관련 간담회</t>
    <phoneticPr fontId="3" type="noConversion"/>
  </si>
  <si>
    <t>6건 소계</t>
    <phoneticPr fontId="3" type="noConversion"/>
  </si>
  <si>
    <t>2019 대구 할로윈 축제 관련 관계자들과의 간담회</t>
    <phoneticPr fontId="3" type="noConversion"/>
  </si>
  <si>
    <t>2019 남구 관광진흥협의회 관련 간담회</t>
    <phoneticPr fontId="3" type="noConversion"/>
  </si>
  <si>
    <t>3건 소계</t>
    <phoneticPr fontId="3" type="noConversion"/>
  </si>
  <si>
    <t>대명공연거리 활성화 사업을 위한 관계자들과의 간담회</t>
    <phoneticPr fontId="3" type="noConversion"/>
  </si>
  <si>
    <t>1건 소계</t>
    <phoneticPr fontId="3" type="noConversion"/>
  </si>
  <si>
    <t>축제 및 행사 항공영상촬영 업체 관계자들과의 간담회</t>
    <phoneticPr fontId="3" type="noConversion"/>
  </si>
  <si>
    <t>신천라이트페스타의 추진을 위한 조형물 설치 및 영화제 업체 관계자들과의 간담회</t>
    <phoneticPr fontId="3" type="noConversion"/>
  </si>
  <si>
    <t>제13회 신천돗자리음악회 추진을 위한 구정평가위원들과 간담회 개최</t>
    <phoneticPr fontId="3" type="noConversion"/>
  </si>
  <si>
    <t>찾아가는 관광안내소 "대구 치맥페스티벌" 참가에 따른 축제 관계자와의 간담회</t>
    <phoneticPr fontId="3" type="noConversion"/>
  </si>
  <si>
    <t>신천라이트페스타 주관 대행사 선정을 위한 제안서 평가위원회 개최</t>
    <phoneticPr fontId="3" type="noConversion"/>
  </si>
  <si>
    <t>5건 소계</t>
    <phoneticPr fontId="3" type="noConversion"/>
  </si>
  <si>
    <t>제13회 신천돗자리음악회 추진을 위한 봉사단체 간담회 개최</t>
    <phoneticPr fontId="3" type="noConversion"/>
  </si>
  <si>
    <t>제26회 대덕제 대구 앞산 빨래터 축제의 거리 퍼레이드 기념CD 전달식</t>
    <phoneticPr fontId="3" type="noConversion"/>
  </si>
  <si>
    <t>제13회 신천돗자리음악회 추진 상황 보고를 위한 문화행사추진위원회 개최</t>
    <phoneticPr fontId="3" type="noConversion"/>
  </si>
  <si>
    <t>제13회 신천돗자리음악회 주관 대행사 수립을 위한 제안서 평가위원회 개최</t>
    <phoneticPr fontId="3" type="noConversion"/>
  </si>
  <si>
    <t>남구 관광종합발전계획 수립을 위한 제안서 평가위원회 간담회</t>
    <phoneticPr fontId="3" type="noConversion"/>
  </si>
  <si>
    <t>제13회 신천돗자리음악회 계획 수립을 위한 문화행사추진위원회 개최</t>
    <phoneticPr fontId="3" type="noConversion"/>
  </si>
  <si>
    <t>제26회 대덕제 대구 앞산 빨래터 축제의 원활한 운영을 위한 간담회</t>
    <phoneticPr fontId="3" type="noConversion"/>
  </si>
  <si>
    <t>제26회 대덕제 대구 앞산 빨래터 축제의 성공적인 개최를 위한 간담회</t>
    <phoneticPr fontId="3" type="noConversion"/>
  </si>
  <si>
    <t>KBS1 TV 6시 내고향 찰영 관계자들과의 간담회</t>
    <phoneticPr fontId="3" type="noConversion"/>
  </si>
  <si>
    <t>제2회 나라사랑 시 공모전 심사를 위한 다과 구입</t>
    <phoneticPr fontId="3" type="noConversion"/>
  </si>
  <si>
    <t>제2회 나라사랑 시 공모전 개최를 위한 다과 구입</t>
    <phoneticPr fontId="3" type="noConversion"/>
  </si>
  <si>
    <t>제26회 대덕제 대구 앞산 빨래터 축제 추진을 위한 남구 문화행사추진위원회 개최</t>
    <phoneticPr fontId="3" type="noConversion"/>
  </si>
  <si>
    <t>제26회 대덕제 대구 앞산 빨래터 축제 성공적 개최를 위한 임원진과 간담회</t>
    <phoneticPr fontId="3" type="noConversion"/>
  </si>
  <si>
    <t>제26회 대덕제 대구 앞산 빨래터 축제 다도시연 및 체험부스 운영을 위한 관계자들과의 간담회</t>
    <phoneticPr fontId="3" type="noConversion"/>
  </si>
  <si>
    <t>공룡공원 해설사들과의 간담회</t>
    <phoneticPr fontId="3" type="noConversion"/>
  </si>
  <si>
    <t>대명공연예술센터 운영 수탁기관 선정 심사위원회 개최를 위한 다과 구입</t>
    <phoneticPr fontId="3" type="noConversion"/>
  </si>
  <si>
    <t>제26회 대덕제 대구 앞산 빨래터 축제 펫 퍼레이드 논의</t>
    <phoneticPr fontId="3" type="noConversion"/>
  </si>
  <si>
    <t>제26회 대덕제 대구 앞산 빨래터 축제 평가위원회 간식 구입</t>
    <phoneticPr fontId="3" type="noConversion"/>
  </si>
  <si>
    <t>한국관광의 별 선정등 관광진흥 방안 모색을 위한 간담회</t>
    <phoneticPr fontId="3" type="noConversion"/>
  </si>
  <si>
    <t>행사 전방위 홍보를 위한 언론 관계자들과의 간담회</t>
    <phoneticPr fontId="3" type="noConversion"/>
  </si>
  <si>
    <t>팸투어 추진계획 논의를 위한 관련 관계자들과의 간담회</t>
    <phoneticPr fontId="3" type="noConversion"/>
  </si>
  <si>
    <r>
      <rPr>
        <sz val="9"/>
        <color indexed="62"/>
        <rFont val="맑은 고딕"/>
        <family val="3"/>
        <charset val="129"/>
      </rPr>
      <t>▶</t>
    </r>
    <r>
      <rPr>
        <sz val="10"/>
        <color indexed="62"/>
        <rFont val="맑은 고딕"/>
        <family val="3"/>
        <charset val="129"/>
      </rPr>
      <t xml:space="preserve"> 사업별, 행사별 등 집행유형별로 월별 세부 집행내역 작성
   - 집행내역 작성시 주요투자사업, 주요행사관련 간담회, 기타등으로 분류
   -</t>
    </r>
    <r>
      <rPr>
        <sz val="10"/>
        <color indexed="10"/>
        <rFont val="맑은 고딕"/>
        <family val="3"/>
        <charset val="129"/>
      </rPr>
      <t xml:space="preserve"> 단일 집행건이 1,000천원 이상인 경우 별도칸으로 기재하고 비고에 단일건 표시</t>
    </r>
    <r>
      <rPr>
        <sz val="9"/>
        <color indexed="10"/>
        <rFont val="맑은 고딕"/>
        <family val="3"/>
        <charset val="129"/>
      </rPr>
      <t/>
    </r>
    <phoneticPr fontId="3" type="noConversion"/>
  </si>
  <si>
    <t>12월</t>
    <phoneticPr fontId="3" type="noConversion"/>
  </si>
  <si>
    <t>공익근무요원 친절마인드 향상을 위한 미소친절 간담회</t>
    <phoneticPr fontId="3" type="noConversion"/>
  </si>
  <si>
    <t>인터넷전화 유지관리 사업의 원활한 추진을 위한 간담회</t>
    <phoneticPr fontId="3" type="noConversion"/>
  </si>
  <si>
    <t>장애인일자리, 디딤돌일자리 친절마인드향상 간담회</t>
  </si>
  <si>
    <t>11월</t>
    <phoneticPr fontId="3" type="noConversion"/>
  </si>
  <si>
    <t>행정정보시스템 추석연휴 장애 신속대응 당부 간담회</t>
  </si>
  <si>
    <t>재난사태 대비 CCTV 관제센터 운영 격려를 위한 간담회</t>
  </si>
  <si>
    <t>10월</t>
    <phoneticPr fontId="3" type="noConversion"/>
  </si>
  <si>
    <t>행정정보통신망 장애최소화 당부 및 격려를 위한 간담회</t>
    <phoneticPr fontId="3" type="noConversion"/>
  </si>
  <si>
    <t>행정정보시스템 통합유지보수 업무추진 격려 및 추석연휴 장애 신속대응 당부</t>
    <phoneticPr fontId="3" type="noConversion"/>
  </si>
  <si>
    <t>행정정보시스템 원활한 운영을 위한 통합스토리지 증설관계자 간담회</t>
  </si>
  <si>
    <t>9월</t>
    <phoneticPr fontId="3" type="noConversion"/>
  </si>
  <si>
    <t>행정전화시스템 유지관리 사업의 원활한 추진을 위한 간담회</t>
    <phoneticPr fontId="3" type="noConversion"/>
  </si>
  <si>
    <t>8월</t>
    <phoneticPr fontId="3" type="noConversion"/>
  </si>
  <si>
    <t>정보화 교육사무 추진 관계자 간담회</t>
  </si>
  <si>
    <t>7월</t>
    <phoneticPr fontId="3" type="noConversion"/>
  </si>
  <si>
    <t>6월</t>
    <phoneticPr fontId="3" type="noConversion"/>
  </si>
  <si>
    <t>wave of ocarina 봉사단 및 비소친절 붐업 봉사단 소통의 장 마련을 위한 힐링 음악회 및 간담회</t>
    <phoneticPr fontId="3" type="noConversion"/>
  </si>
  <si>
    <t>4월</t>
    <phoneticPr fontId="3" type="noConversion"/>
  </si>
  <si>
    <t>장애인일자리, 디딤돌일자리 친절마인드향상 간담회</t>
    <phoneticPr fontId="3" type="noConversion"/>
  </si>
  <si>
    <t>01건 소계</t>
    <phoneticPr fontId="3" type="noConversion"/>
  </si>
  <si>
    <t>3월</t>
    <phoneticPr fontId="3" type="noConversion"/>
  </si>
  <si>
    <t>총 계</t>
    <phoneticPr fontId="3" type="noConversion"/>
  </si>
  <si>
    <t>비 고</t>
    <phoneticPr fontId="3" type="noConversion"/>
  </si>
  <si>
    <t>금 액</t>
    <phoneticPr fontId="3" type="noConversion"/>
  </si>
  <si>
    <t>월 별</t>
    <phoneticPr fontId="3" type="noConversion"/>
  </si>
  <si>
    <t>(단위:천원)</t>
    <phoneticPr fontId="3" type="noConversion"/>
  </si>
  <si>
    <r>
      <rPr>
        <sz val="9"/>
        <color indexed="62"/>
        <rFont val="맑은 고딕"/>
        <family val="3"/>
        <charset val="129"/>
      </rPr>
      <t>▶</t>
    </r>
    <r>
      <rPr>
        <sz val="10"/>
        <color indexed="62"/>
        <rFont val="맑은 고딕"/>
        <family val="3"/>
        <charset val="129"/>
      </rPr>
      <t xml:space="preserve"> 사업별, 행사별 등 집행유형별로 월별 세부 집행내역 작성
   - 집행내역 작성시 주요투자사업, 주요행사관련 간담회, 기타등으로 분류
   -</t>
    </r>
    <r>
      <rPr>
        <sz val="10"/>
        <color indexed="10"/>
        <rFont val="맑은 고딕"/>
        <family val="3"/>
        <charset val="129"/>
      </rPr>
      <t xml:space="preserve"> 단일 집행건이 1,000천원 이상인 경우 별도칸으로 기재하고 비고에 단일건 표시</t>
    </r>
    <r>
      <rPr>
        <sz val="9"/>
        <color indexed="10"/>
        <rFont val="맑은 고딕"/>
        <family val="3"/>
        <charset val="129"/>
      </rPr>
      <t/>
    </r>
    <phoneticPr fontId="3" type="noConversion"/>
  </si>
  <si>
    <t>1. '19년도 시책추진업무추진비 (203-03) 집행내역</t>
    <phoneticPr fontId="3" type="noConversion"/>
  </si>
  <si>
    <t>2건 소계</t>
    <phoneticPr fontId="3" type="noConversion"/>
  </si>
  <si>
    <t>4건 소계</t>
    <phoneticPr fontId="3" type="noConversion"/>
  </si>
  <si>
    <t>세무과</t>
    <phoneticPr fontId="3" type="noConversion"/>
  </si>
  <si>
    <t>행복정책과</t>
    <phoneticPr fontId="3" type="noConversion"/>
  </si>
  <si>
    <t>경로당 운영업무 협의 관련 간담회 개최</t>
  </si>
  <si>
    <t>21건 소계</t>
    <phoneticPr fontId="3" type="noConversion"/>
  </si>
  <si>
    <t>9월</t>
    <phoneticPr fontId="3" type="noConversion"/>
  </si>
  <si>
    <t>총 계</t>
    <phoneticPr fontId="3" type="noConversion"/>
  </si>
  <si>
    <t>비 고</t>
    <phoneticPr fontId="3" type="noConversion"/>
  </si>
  <si>
    <t>금 액</t>
    <phoneticPr fontId="3" type="noConversion"/>
  </si>
  <si>
    <t>집 행 내 역</t>
    <phoneticPr fontId="3" type="noConversion"/>
  </si>
  <si>
    <t>월 별</t>
    <phoneticPr fontId="3" type="noConversion"/>
  </si>
  <si>
    <t>(단위:천원)</t>
    <phoneticPr fontId="3" type="noConversion"/>
  </si>
  <si>
    <r>
      <rPr>
        <sz val="9"/>
        <color indexed="62"/>
        <rFont val="맑은 고딕"/>
        <family val="3"/>
        <charset val="129"/>
      </rPr>
      <t>▶</t>
    </r>
    <r>
      <rPr>
        <sz val="10"/>
        <color indexed="62"/>
        <rFont val="맑은 고딕"/>
        <family val="3"/>
        <charset val="129"/>
      </rPr>
      <t xml:space="preserve"> 사업별, 행사별 등 집행유형별로 월별 세부 집행내역 작성
   - 집행내역 작성시 주요투자사업, 주요행사관련 간담회, 기타등으로 분류
   -</t>
    </r>
    <r>
      <rPr>
        <sz val="10"/>
        <color indexed="10"/>
        <rFont val="맑은 고딕"/>
        <family val="3"/>
        <charset val="129"/>
      </rPr>
      <t xml:space="preserve"> 단일 집행건이 1,000천원 이상인 경우 별도칸으로 기재하고 비고에 단일건 표시</t>
    </r>
    <r>
      <rPr>
        <sz val="9"/>
        <color indexed="10"/>
        <rFont val="맑은 고딕"/>
        <family val="3"/>
        <charset val="129"/>
      </rPr>
      <t/>
    </r>
    <phoneticPr fontId="3" type="noConversion"/>
  </si>
  <si>
    <t>1. '19년도 시책추진업무추진비 (203-03) 집행내역</t>
    <phoneticPr fontId="3" type="noConversion"/>
  </si>
  <si>
    <t>남구 건강가정다문화가족지원센터 운영 관련 업무협의 간담회 개최</t>
  </si>
  <si>
    <t>복지업무 관련 간담회 개최</t>
  </si>
  <si>
    <t>노인복지관련 업무를 위한 간담회 개최</t>
  </si>
  <si>
    <t>3건 소계</t>
    <phoneticPr fontId="3" type="noConversion"/>
  </si>
  <si>
    <t>12월</t>
    <phoneticPr fontId="3" type="noConversion"/>
  </si>
  <si>
    <t>노인시설 종사자 간담회 개최</t>
  </si>
  <si>
    <t>장애인복지 관련 간담회 개최</t>
  </si>
  <si>
    <t>여성관련 업무 협의를 위한 간담회 개최</t>
  </si>
  <si>
    <t>어린이집 연합회 관련 간담회 개최</t>
  </si>
  <si>
    <t>노인복지 관련 간담회 개최</t>
  </si>
  <si>
    <t>5건 소계</t>
    <phoneticPr fontId="3" type="noConversion"/>
  </si>
  <si>
    <t>11월</t>
    <phoneticPr fontId="3" type="noConversion"/>
  </si>
  <si>
    <t>제40회 어르신 한마음 대축제 행사 간담회개최</t>
  </si>
  <si>
    <t>노인 복지업무 관련 간담회 개최</t>
    <phoneticPr fontId="3" type="noConversion"/>
  </si>
  <si>
    <t>2건 소계</t>
    <phoneticPr fontId="3" type="noConversion"/>
  </si>
  <si>
    <t>10월</t>
    <phoneticPr fontId="3" type="noConversion"/>
  </si>
  <si>
    <t>노인업무관련 협의 및 간담회 개최</t>
  </si>
  <si>
    <t>1건 소계</t>
    <phoneticPr fontId="3" type="noConversion"/>
  </si>
  <si>
    <t>9월</t>
    <phoneticPr fontId="3" type="noConversion"/>
  </si>
  <si>
    <t>노인관련 사업 협의 관련 다과 구입</t>
  </si>
  <si>
    <t>8월</t>
    <phoneticPr fontId="3" type="noConversion"/>
  </si>
  <si>
    <t>00건 소계</t>
    <phoneticPr fontId="3" type="noConversion"/>
  </si>
  <si>
    <t>7월</t>
    <phoneticPr fontId="3" type="noConversion"/>
  </si>
  <si>
    <t>지역사회통합돌봄 선도사업 시행에 따른 민관협의 간담회 개최</t>
    <phoneticPr fontId="3" type="noConversion"/>
  </si>
  <si>
    <t>청소년 선도격려 업무관련 간담회 개최</t>
    <phoneticPr fontId="3" type="noConversion"/>
  </si>
  <si>
    <t>6월</t>
    <phoneticPr fontId="3" type="noConversion"/>
  </si>
  <si>
    <t>5월</t>
    <phoneticPr fontId="3" type="noConversion"/>
  </si>
  <si>
    <t>4월</t>
    <phoneticPr fontId="3" type="noConversion"/>
  </si>
  <si>
    <t>남구 여성단체협의회 운영 관련 업무협의 임원 간담회 개최</t>
  </si>
  <si>
    <t>3월</t>
    <phoneticPr fontId="3" type="noConversion"/>
  </si>
  <si>
    <t>청소년 방과후 아카데미 운영관련 간담회</t>
  </si>
  <si>
    <t>공모사업관련 담당자 업무 협의 회의개최</t>
    <phoneticPr fontId="3" type="noConversion"/>
  </si>
  <si>
    <t>2월</t>
    <phoneticPr fontId="3" type="noConversion"/>
  </si>
  <si>
    <t>1월</t>
    <phoneticPr fontId="3" type="noConversion"/>
  </si>
  <si>
    <t>복지지원과</t>
    <phoneticPr fontId="3" type="noConversion"/>
  </si>
  <si>
    <t>총 계</t>
    <phoneticPr fontId="3" type="noConversion"/>
  </si>
  <si>
    <t>비 고</t>
    <phoneticPr fontId="3" type="noConversion"/>
  </si>
  <si>
    <t>금 액</t>
    <phoneticPr fontId="3" type="noConversion"/>
  </si>
  <si>
    <t>집 행 내 역</t>
    <phoneticPr fontId="3" type="noConversion"/>
  </si>
  <si>
    <t>월 별</t>
    <phoneticPr fontId="3" type="noConversion"/>
  </si>
  <si>
    <t>(단위:천원)</t>
    <phoneticPr fontId="3" type="noConversion"/>
  </si>
  <si>
    <r>
      <rPr>
        <sz val="9"/>
        <color indexed="62"/>
        <rFont val="맑은 고딕"/>
        <family val="3"/>
        <charset val="129"/>
      </rPr>
      <t>▶</t>
    </r>
    <r>
      <rPr>
        <sz val="10"/>
        <color indexed="62"/>
        <rFont val="맑은 고딕"/>
        <family val="3"/>
        <charset val="129"/>
      </rPr>
      <t xml:space="preserve"> 사업별, 행사별 등 집행유형별로 월별 세부 집행내역 작성
   - 집행내역 작성시 주요투자사업, 주요행사관련 간담회, 기타등으로 분류
   -</t>
    </r>
    <r>
      <rPr>
        <sz val="10"/>
        <color indexed="10"/>
        <rFont val="맑은 고딕"/>
        <family val="3"/>
        <charset val="129"/>
      </rPr>
      <t xml:space="preserve"> 단일 집행건이 1,000천원 이상인 경우 별도칸으로 기재하고 비고에 단일건 표시</t>
    </r>
    <r>
      <rPr>
        <sz val="9"/>
        <color indexed="10"/>
        <rFont val="맑은 고딕"/>
        <family val="3"/>
        <charset val="129"/>
      </rPr>
      <t/>
    </r>
    <phoneticPr fontId="3" type="noConversion"/>
  </si>
  <si>
    <t>1. '19년도 시책추진업무추진비 (203-03) 집행내역</t>
    <phoneticPr fontId="3" type="noConversion"/>
  </si>
  <si>
    <t>자활사업 관련 간담회 개최</t>
    <phoneticPr fontId="3" type="noConversion"/>
  </si>
  <si>
    <t>자산형성사업 관련 간담회 개최</t>
    <phoneticPr fontId="3" type="noConversion"/>
  </si>
  <si>
    <t xml:space="preserve">노숙인 시설 운영 관련 간담회 </t>
    <phoneticPr fontId="3" type="noConversion"/>
  </si>
  <si>
    <t>3건 소계</t>
    <phoneticPr fontId="3" type="noConversion"/>
  </si>
  <si>
    <t>12월</t>
    <phoneticPr fontId="3" type="noConversion"/>
  </si>
  <si>
    <t xml:space="preserve">자활사업단 운영관련 간담회 </t>
    <phoneticPr fontId="3" type="noConversion"/>
  </si>
  <si>
    <t xml:space="preserve">자활사업단 운영 관련 간담회 </t>
    <phoneticPr fontId="3" type="noConversion"/>
  </si>
  <si>
    <t>2건 소계</t>
    <phoneticPr fontId="3" type="noConversion"/>
  </si>
  <si>
    <t>11월</t>
    <phoneticPr fontId="3" type="noConversion"/>
  </si>
  <si>
    <t xml:space="preserve">자산형성사업 관련 간담회 </t>
    <phoneticPr fontId="3" type="noConversion"/>
  </si>
  <si>
    <t>1건 소계</t>
    <phoneticPr fontId="3" type="noConversion"/>
  </si>
  <si>
    <t>10월</t>
    <phoneticPr fontId="3" type="noConversion"/>
  </si>
  <si>
    <t>9월</t>
    <phoneticPr fontId="3" type="noConversion"/>
  </si>
  <si>
    <t>자활사업 활성화 관련 간담회 개최</t>
    <phoneticPr fontId="3" type="noConversion"/>
  </si>
  <si>
    <t>1건 소계</t>
    <phoneticPr fontId="3" type="noConversion"/>
  </si>
  <si>
    <t>8월</t>
    <phoneticPr fontId="3" type="noConversion"/>
  </si>
  <si>
    <t>7월</t>
    <phoneticPr fontId="3" type="noConversion"/>
  </si>
  <si>
    <t>6월</t>
    <phoneticPr fontId="3" type="noConversion"/>
  </si>
  <si>
    <t>자활순회장터 개최 관련 간담회 개최</t>
    <phoneticPr fontId="3" type="noConversion"/>
  </si>
  <si>
    <t>5월</t>
    <phoneticPr fontId="3" type="noConversion"/>
  </si>
  <si>
    <t>자활사업관련 간담회 개최</t>
    <phoneticPr fontId="3" type="noConversion"/>
  </si>
  <si>
    <t>자산형성지원사업 추진관련 간담회 개최</t>
    <phoneticPr fontId="3" type="noConversion"/>
  </si>
  <si>
    <t>2건 소계</t>
    <phoneticPr fontId="3" type="noConversion"/>
  </si>
  <si>
    <t>4월</t>
    <phoneticPr fontId="3" type="noConversion"/>
  </si>
  <si>
    <t>노숙인자활시설 운영 관련 간담회 개최</t>
    <phoneticPr fontId="3" type="noConversion"/>
  </si>
  <si>
    <t>3월</t>
    <phoneticPr fontId="3" type="noConversion"/>
  </si>
  <si>
    <t>2월</t>
    <phoneticPr fontId="3" type="noConversion"/>
  </si>
  <si>
    <t>1월</t>
    <phoneticPr fontId="3" type="noConversion"/>
  </si>
  <si>
    <t>생활보장과</t>
    <phoneticPr fontId="3" type="noConversion"/>
  </si>
  <si>
    <t>총 계</t>
    <phoneticPr fontId="3" type="noConversion"/>
  </si>
  <si>
    <t>비 고</t>
    <phoneticPr fontId="3" type="noConversion"/>
  </si>
  <si>
    <t>금 액</t>
    <phoneticPr fontId="3" type="noConversion"/>
  </si>
  <si>
    <t>집 행 내 역</t>
    <phoneticPr fontId="3" type="noConversion"/>
  </si>
  <si>
    <t>월 별</t>
    <phoneticPr fontId="3" type="noConversion"/>
  </si>
  <si>
    <t>(단위:천원)</t>
    <phoneticPr fontId="3" type="noConversion"/>
  </si>
  <si>
    <t>1. '19년도 시책추진업무추진비 (203-03) 집행내역</t>
    <phoneticPr fontId="3" type="noConversion"/>
  </si>
  <si>
    <t>시장경제과</t>
    <phoneticPr fontId="3" type="noConversion"/>
  </si>
  <si>
    <t>4건 소계</t>
    <phoneticPr fontId="3" type="noConversion"/>
  </si>
  <si>
    <t>12월</t>
    <phoneticPr fontId="3" type="noConversion"/>
  </si>
  <si>
    <t>11월</t>
    <phoneticPr fontId="3" type="noConversion"/>
  </si>
  <si>
    <t>1건 소계</t>
    <phoneticPr fontId="3" type="noConversion"/>
  </si>
  <si>
    <t>10월</t>
    <phoneticPr fontId="3" type="noConversion"/>
  </si>
  <si>
    <t>8월</t>
    <phoneticPr fontId="3" type="noConversion"/>
  </si>
  <si>
    <t>2건 소계</t>
    <phoneticPr fontId="3" type="noConversion"/>
  </si>
  <si>
    <t>5월</t>
    <phoneticPr fontId="3" type="noConversion"/>
  </si>
  <si>
    <t>3월</t>
    <phoneticPr fontId="3" type="noConversion"/>
  </si>
  <si>
    <t>드림피아 청년 고용창출사업 참여기업 선정 심사 관련 간담회</t>
    <phoneticPr fontId="3" type="noConversion"/>
  </si>
  <si>
    <t>2월</t>
    <phoneticPr fontId="3" type="noConversion"/>
  </si>
  <si>
    <t>음식물류폐기물업체 및 공동주택 관계자들과 간담회</t>
    <phoneticPr fontId="3" type="noConversion"/>
  </si>
  <si>
    <t>녹색환경과</t>
    <phoneticPr fontId="3" type="noConversion"/>
  </si>
  <si>
    <t>남구환경감시단 관계자들과 간담회</t>
    <phoneticPr fontId="3" type="noConversion"/>
  </si>
  <si>
    <t>음식물류폐기물 관계자들과 간담회</t>
    <phoneticPr fontId="3" type="noConversion"/>
  </si>
  <si>
    <t>불법투기 및 청소민원 관련 남구환경감시단 관계자들과 간담회</t>
    <phoneticPr fontId="3" type="noConversion"/>
  </si>
  <si>
    <t>재활용 수집운반업체 종사자들과 간담회</t>
    <phoneticPr fontId="3" type="noConversion"/>
  </si>
  <si>
    <t>고산골 생태 식생활동 참여자 급식비 지출</t>
    <phoneticPr fontId="3" type="noConversion"/>
  </si>
  <si>
    <t>위생과</t>
    <phoneticPr fontId="3" type="noConversion"/>
  </si>
  <si>
    <t>2건 소계</t>
    <phoneticPr fontId="3" type="noConversion"/>
  </si>
  <si>
    <t>4건 소계</t>
    <phoneticPr fontId="3" type="noConversion"/>
  </si>
  <si>
    <t>1건 소계</t>
    <phoneticPr fontId="3" type="noConversion"/>
  </si>
  <si>
    <t>7월</t>
    <phoneticPr fontId="3" type="noConversion"/>
  </si>
  <si>
    <t>6월</t>
    <phoneticPr fontId="3" type="noConversion"/>
  </si>
  <si>
    <t>5월</t>
    <phoneticPr fontId="3" type="noConversion"/>
  </si>
  <si>
    <t>집 행 내 역</t>
    <phoneticPr fontId="3" type="noConversion"/>
  </si>
  <si>
    <t>월 별</t>
    <phoneticPr fontId="3" type="noConversion"/>
  </si>
  <si>
    <t>(단위:천원)</t>
    <phoneticPr fontId="3" type="noConversion"/>
  </si>
  <si>
    <r>
      <rPr>
        <sz val="9"/>
        <color indexed="62"/>
        <rFont val="맑은 고딕"/>
        <family val="3"/>
        <charset val="129"/>
      </rPr>
      <t>▶</t>
    </r>
    <r>
      <rPr>
        <sz val="10"/>
        <color indexed="62"/>
        <rFont val="맑은 고딕"/>
        <family val="3"/>
        <charset val="129"/>
      </rPr>
      <t xml:space="preserve"> 사업별, 행사별 등 집행유형별로 월별 세부 집행내역 작성
   - 집행내역 작성시 주요투자사업, 주요행사관련 간담회, 기타등으로 분류
   -</t>
    </r>
    <r>
      <rPr>
        <sz val="10"/>
        <color indexed="10"/>
        <rFont val="맑은 고딕"/>
        <family val="3"/>
        <charset val="129"/>
      </rPr>
      <t xml:space="preserve"> 단일 집행건이 1,000천원 이상인 경우 별도칸으로 기재하고 비고에 단일건 표시</t>
    </r>
    <r>
      <rPr>
        <sz val="9"/>
        <color indexed="10"/>
        <rFont val="맑은 고딕"/>
        <family val="3"/>
        <charset val="129"/>
      </rPr>
      <t/>
    </r>
    <phoneticPr fontId="3" type="noConversion"/>
  </si>
  <si>
    <t>1. '19년도 시책추진업무추진비 (203-03) 집행내역</t>
    <phoneticPr fontId="3" type="noConversion"/>
  </si>
  <si>
    <t>신천둔치 게이트볼장 인조잔디 조성사업 용역관련 간담회</t>
    <phoneticPr fontId="3" type="noConversion"/>
  </si>
  <si>
    <t>해넘이전망대 조성사업 관련 간담회</t>
    <phoneticPr fontId="3" type="noConversion"/>
  </si>
  <si>
    <t>공룡공원 확장사업관련 간담회</t>
    <phoneticPr fontId="3" type="noConversion"/>
  </si>
  <si>
    <t>3건 소계</t>
    <phoneticPr fontId="3" type="noConversion"/>
  </si>
  <si>
    <t>12월</t>
    <phoneticPr fontId="3" type="noConversion"/>
  </si>
  <si>
    <t>앞산순화도로 경관개선 사업 관련 협의 간담회</t>
    <phoneticPr fontId="3" type="noConversion"/>
  </si>
  <si>
    <t>에덴원 나눔숲 조성사업 관련 협의 간담회</t>
    <phoneticPr fontId="3" type="noConversion"/>
  </si>
  <si>
    <t>2건 소계</t>
    <phoneticPr fontId="3" type="noConversion"/>
  </si>
  <si>
    <t>11월</t>
    <phoneticPr fontId="3" type="noConversion"/>
  </si>
  <si>
    <t>산불전문예방진화대 채용 면접평가후 심사위원 간담회</t>
    <phoneticPr fontId="3" type="noConversion"/>
  </si>
  <si>
    <t>앞산레포츠산업 활성화 기본계획 용역관련 간담회</t>
    <phoneticPr fontId="3" type="noConversion"/>
  </si>
  <si>
    <t>10월</t>
    <phoneticPr fontId="3" type="noConversion"/>
  </si>
  <si>
    <t>강당골스포츠클라이밍장 조성사업 관련 유관기관 간담회</t>
    <phoneticPr fontId="3" type="noConversion"/>
  </si>
  <si>
    <t>1건 소계</t>
    <phoneticPr fontId="3" type="noConversion"/>
  </si>
  <si>
    <t>9월</t>
    <phoneticPr fontId="3" type="noConversion"/>
  </si>
  <si>
    <t>골안골 도시형 캠핑장 조성공사 실시설계용역관련 간담회</t>
    <phoneticPr fontId="3" type="noConversion"/>
  </si>
  <si>
    <t>8월</t>
    <phoneticPr fontId="3" type="noConversion"/>
  </si>
  <si>
    <t>앞산 레포츠산업 활성화 기본계획 용역관련 간담회</t>
    <phoneticPr fontId="3" type="noConversion"/>
  </si>
  <si>
    <t>7월</t>
    <phoneticPr fontId="3" type="noConversion"/>
  </si>
  <si>
    <t>공원녹지과</t>
    <phoneticPr fontId="3" type="noConversion"/>
  </si>
  <si>
    <t>산불조심기간 종료에 따른 진화대 및 유관기관 간담회</t>
    <phoneticPr fontId="3" type="noConversion"/>
  </si>
  <si>
    <t>5월</t>
    <phoneticPr fontId="3" type="noConversion"/>
  </si>
  <si>
    <t>산불조심 캠페인 실시후 간담회</t>
    <phoneticPr fontId="3" type="noConversion"/>
  </si>
  <si>
    <t>4월</t>
    <phoneticPr fontId="3" type="noConversion"/>
  </si>
  <si>
    <t>총 계</t>
    <phoneticPr fontId="3" type="noConversion"/>
  </si>
  <si>
    <t>비 고</t>
    <phoneticPr fontId="3" type="noConversion"/>
  </si>
  <si>
    <t>금 액</t>
    <phoneticPr fontId="3" type="noConversion"/>
  </si>
  <si>
    <t>집 행 내 역</t>
    <phoneticPr fontId="3" type="noConversion"/>
  </si>
  <si>
    <t>월 별</t>
    <phoneticPr fontId="3" type="noConversion"/>
  </si>
  <si>
    <t>(단위:천원)</t>
    <phoneticPr fontId="3" type="noConversion"/>
  </si>
  <si>
    <r>
      <rPr>
        <sz val="9"/>
        <color indexed="62"/>
        <rFont val="맑은 고딕"/>
        <family val="3"/>
        <charset val="129"/>
      </rPr>
      <t>▶</t>
    </r>
    <r>
      <rPr>
        <sz val="10"/>
        <color indexed="62"/>
        <rFont val="맑은 고딕"/>
        <family val="3"/>
        <charset val="129"/>
      </rPr>
      <t xml:space="preserve"> 사업별, 행사별 등 집행유형별로 월별 세부 집행내역 작성
   - 집행내역 작성시 주요투자사업, 주요행사관련 간담회, 기타등으로 분류
   -</t>
    </r>
    <r>
      <rPr>
        <sz val="10"/>
        <color indexed="10"/>
        <rFont val="맑은 고딕"/>
        <family val="3"/>
        <charset val="129"/>
      </rPr>
      <t xml:space="preserve"> 단일 집행건이 1,000천원 이상인 경우 별도칸으로 기재하고 비고에 단일건 표시</t>
    </r>
    <r>
      <rPr>
        <sz val="9"/>
        <color indexed="10"/>
        <rFont val="맑은 고딕"/>
        <family val="3"/>
        <charset val="129"/>
      </rPr>
      <t/>
    </r>
    <phoneticPr fontId="3" type="noConversion"/>
  </si>
  <si>
    <t>1. '19년도 시책추진업무추진비 (203-03) 집행내역</t>
    <phoneticPr fontId="3" type="noConversion"/>
  </si>
  <si>
    <t>건축과</t>
    <phoneticPr fontId="3" type="noConversion"/>
  </si>
  <si>
    <t>도시 재생 활성화를 위한 주택재건축 관계자와의 간담회</t>
    <phoneticPr fontId="3" type="noConversion"/>
  </si>
  <si>
    <t>건축사회 관계자와 건축행정 건실화 관련 간담회</t>
    <phoneticPr fontId="3" type="noConversion"/>
  </si>
  <si>
    <t>건축행정 건실화 및 선진화 관련 관계자와의 간담회</t>
    <phoneticPr fontId="3" type="noConversion"/>
  </si>
  <si>
    <t>12월</t>
    <phoneticPr fontId="3" type="noConversion"/>
  </si>
  <si>
    <t>재개발·재건축 업무 추진 관련 간담회</t>
    <phoneticPr fontId="3" type="noConversion"/>
  </si>
  <si>
    <t>11월</t>
    <phoneticPr fontId="3" type="noConversion"/>
  </si>
  <si>
    <t>10월</t>
    <phoneticPr fontId="3" type="noConversion"/>
  </si>
  <si>
    <t xml:space="preserve">건축행정건실화 관계자와 건축분야 규제개혁 관련 간담회 </t>
    <phoneticPr fontId="3" type="noConversion"/>
  </si>
  <si>
    <t>8월</t>
    <phoneticPr fontId="3" type="noConversion"/>
  </si>
  <si>
    <t>정비사업 업무 추진 관련 간담회</t>
    <phoneticPr fontId="3" type="noConversion"/>
  </si>
  <si>
    <t>6월</t>
    <phoneticPr fontId="3" type="noConversion"/>
  </si>
  <si>
    <t>5월</t>
    <phoneticPr fontId="3" type="noConversion"/>
  </si>
  <si>
    <t>건축분야 규제개혁 간담회</t>
    <phoneticPr fontId="3" type="noConversion"/>
  </si>
  <si>
    <t>4월</t>
    <phoneticPr fontId="3" type="noConversion"/>
  </si>
  <si>
    <t>3월</t>
    <phoneticPr fontId="3" type="noConversion"/>
  </si>
  <si>
    <t xml:space="preserve">정비사업의 원활한 추진을 위한 간담회 </t>
    <phoneticPr fontId="3" type="noConversion"/>
  </si>
  <si>
    <t>재개발·재건축 업무 활성화 관련 간담회</t>
    <phoneticPr fontId="3" type="noConversion"/>
  </si>
  <si>
    <t>1월</t>
    <phoneticPr fontId="3" type="noConversion"/>
  </si>
  <si>
    <t>총 계</t>
    <phoneticPr fontId="3" type="noConversion"/>
  </si>
  <si>
    <t>비 고</t>
    <phoneticPr fontId="3" type="noConversion"/>
  </si>
  <si>
    <t>금 액</t>
    <phoneticPr fontId="3" type="noConversion"/>
  </si>
  <si>
    <t>집 행 내 역</t>
    <phoneticPr fontId="3" type="noConversion"/>
  </si>
  <si>
    <t>월 별</t>
    <phoneticPr fontId="3" type="noConversion"/>
  </si>
  <si>
    <t>(단위:천원)</t>
    <phoneticPr fontId="3" type="noConversion"/>
  </si>
  <si>
    <r>
      <rPr>
        <sz val="9"/>
        <color indexed="62"/>
        <rFont val="맑은 고딕"/>
        <family val="3"/>
        <charset val="129"/>
      </rPr>
      <t>▶</t>
    </r>
    <r>
      <rPr>
        <sz val="10"/>
        <color indexed="62"/>
        <rFont val="맑은 고딕"/>
        <family val="3"/>
        <charset val="129"/>
      </rPr>
      <t xml:space="preserve"> 사업별, 행사별 등 집행유형별로 월별 세부 집행내역 작성
   - 집행내역 작성시 주요투자사업, 주요행사관련 간담회, 기타등으로 분류
   -</t>
    </r>
    <r>
      <rPr>
        <sz val="10"/>
        <color indexed="10"/>
        <rFont val="맑은 고딕"/>
        <family val="3"/>
        <charset val="129"/>
      </rPr>
      <t xml:space="preserve"> 단일 집행건이 1,000천원 이상인 경우 별도칸으로 기재하고 비고에 단일건 표시</t>
    </r>
    <r>
      <rPr>
        <sz val="9"/>
        <color indexed="10"/>
        <rFont val="맑은 고딕"/>
        <family val="3"/>
        <charset val="129"/>
      </rPr>
      <t/>
    </r>
    <phoneticPr fontId="3" type="noConversion"/>
  </si>
  <si>
    <t>1. '19년도 시책추진업무추진비 (203-03) 집행내역</t>
    <phoneticPr fontId="3" type="noConversion"/>
  </si>
  <si>
    <t>건설과</t>
    <phoneticPr fontId="3" type="noConversion"/>
  </si>
  <si>
    <t>노상적치물, 노점상 정비 관련 간담회</t>
    <phoneticPr fontId="3" type="noConversion"/>
  </si>
  <si>
    <t>12월</t>
    <phoneticPr fontId="3" type="noConversion"/>
  </si>
  <si>
    <t>시정견문 처리업무 추진위해 노고하는 직원 격려</t>
    <phoneticPr fontId="3" type="noConversion"/>
  </si>
  <si>
    <t>도로시설 업무 협의</t>
    <phoneticPr fontId="3" type="noConversion"/>
  </si>
  <si>
    <t>11월</t>
    <phoneticPr fontId="3" type="noConversion"/>
  </si>
  <si>
    <t>도로시설 공사관련 업무 협의</t>
    <phoneticPr fontId="3" type="noConversion"/>
  </si>
  <si>
    <t>10월</t>
    <phoneticPr fontId="3" type="noConversion"/>
  </si>
  <si>
    <t>도로, 하수 시설 업무 조정 협의</t>
    <phoneticPr fontId="3" type="noConversion"/>
  </si>
  <si>
    <t>7월</t>
    <phoneticPr fontId="3" type="noConversion"/>
  </si>
  <si>
    <t>건설산업관련 현안 업무 협의</t>
    <phoneticPr fontId="3" type="noConversion"/>
  </si>
  <si>
    <t>6월</t>
    <phoneticPr fontId="3" type="noConversion"/>
  </si>
  <si>
    <t>5월</t>
    <phoneticPr fontId="3" type="noConversion"/>
  </si>
  <si>
    <t>시정견문정보 보고제관련 업무협의 간담회</t>
    <phoneticPr fontId="3" type="noConversion"/>
  </si>
  <si>
    <t>4월</t>
    <phoneticPr fontId="3" type="noConversion"/>
  </si>
  <si>
    <t>주한미군 공여구역주변지역 등 지원사업 관련 간담회</t>
    <phoneticPr fontId="3" type="noConversion"/>
  </si>
  <si>
    <t>3월</t>
    <phoneticPr fontId="3" type="noConversion"/>
  </si>
  <si>
    <t>2월</t>
    <phoneticPr fontId="3" type="noConversion"/>
  </si>
  <si>
    <t>총 계</t>
    <phoneticPr fontId="3" type="noConversion"/>
  </si>
  <si>
    <t>비 고</t>
    <phoneticPr fontId="3" type="noConversion"/>
  </si>
  <si>
    <t>금 액</t>
    <phoneticPr fontId="3" type="noConversion"/>
  </si>
  <si>
    <t>집 행 내 역</t>
    <phoneticPr fontId="3" type="noConversion"/>
  </si>
  <si>
    <t>월 별</t>
    <phoneticPr fontId="3" type="noConversion"/>
  </si>
  <si>
    <t>(단위:천원)</t>
    <phoneticPr fontId="3" type="noConversion"/>
  </si>
  <si>
    <r>
      <rPr>
        <sz val="9"/>
        <color indexed="62"/>
        <rFont val="맑은 고딕"/>
        <family val="3"/>
        <charset val="129"/>
      </rPr>
      <t>▶</t>
    </r>
    <r>
      <rPr>
        <sz val="10"/>
        <color indexed="62"/>
        <rFont val="맑은 고딕"/>
        <family val="3"/>
        <charset val="129"/>
      </rPr>
      <t xml:space="preserve"> 사업별, 행사별 등 집행유형별로 월별 세부 집행내역 작성
   - 집행내역 작성시 주요투자사업, 주요행사관련 간담회, 기타등으로 분류
   -</t>
    </r>
    <r>
      <rPr>
        <sz val="10"/>
        <color indexed="10"/>
        <rFont val="맑은 고딕"/>
        <family val="3"/>
        <charset val="129"/>
      </rPr>
      <t xml:space="preserve"> 단일 집행건이 1,000천원 이상인 경우 별도칸으로 기재하고 비고에 단일건 표시</t>
    </r>
    <r>
      <rPr>
        <sz val="9"/>
        <color indexed="10"/>
        <rFont val="맑은 고딕"/>
        <family val="3"/>
        <charset val="129"/>
      </rPr>
      <t/>
    </r>
    <phoneticPr fontId="3" type="noConversion"/>
  </si>
  <si>
    <t>1. '19년도 시책추진업무추진비 (203-03) 집행내역</t>
    <phoneticPr fontId="3" type="noConversion"/>
  </si>
  <si>
    <t>토지정보과</t>
    <phoneticPr fontId="3" type="noConversion"/>
  </si>
  <si>
    <t>국가주소정보시스템 기본도유지보수 사업관련 간담회 개최</t>
    <phoneticPr fontId="3" type="noConversion"/>
  </si>
  <si>
    <t>지적재조사위원회 및 경계결정위원회 위원 임기만료에 따른 식사</t>
    <phoneticPr fontId="3" type="noConversion"/>
  </si>
  <si>
    <t>2020년도 공시지가 표준지 선정 협의를 위한 업무관계자와 회의</t>
    <phoneticPr fontId="3" type="noConversion"/>
  </si>
  <si>
    <t>국가기본도 유지보수 및 국가 사물주소 사업 관련 간담회 개최</t>
    <phoneticPr fontId="3" type="noConversion"/>
  </si>
  <si>
    <t>4건 소계</t>
    <phoneticPr fontId="3" type="noConversion"/>
  </si>
  <si>
    <t>지적재조사사업 남구 경계결정위원회 개최 후 간담회</t>
    <phoneticPr fontId="3" type="noConversion"/>
  </si>
  <si>
    <t>대구 도로명 유래 순회전시회를 위한 간담회 개최</t>
    <phoneticPr fontId="3" type="noConversion"/>
  </si>
  <si>
    <t>2019.1.1.기준 개별공시지가 적정성 심의를 위한 남구 부동산가격공시위원회 개최</t>
    <phoneticPr fontId="3" type="noConversion"/>
  </si>
  <si>
    <t>2019년도 지적재조사사업지구 대상지 선정 관련 업무협의간담회</t>
    <phoneticPr fontId="3" type="noConversion"/>
  </si>
  <si>
    <t>2019.1.1.기준 개별공시지가 산정지가에 대한 업무 관계자와의 회의</t>
    <phoneticPr fontId="3" type="noConversion"/>
  </si>
  <si>
    <t>분과위원 구성 및 분과원 모집,홍보 세부계획 수립 논의</t>
    <phoneticPr fontId="3" type="noConversion"/>
  </si>
  <si>
    <t xml:space="preserve">주민자치회 안건 및 현안업무 논의 </t>
    <phoneticPr fontId="3" type="noConversion"/>
  </si>
  <si>
    <t>주민자치회 전환기념 김장나누기 행사 준비사항 점검 및 협의</t>
    <phoneticPr fontId="3" type="noConversion"/>
  </si>
  <si>
    <t>3건 소계</t>
    <phoneticPr fontId="3" type="noConversion"/>
  </si>
  <si>
    <t>12월</t>
    <phoneticPr fontId="3" type="noConversion"/>
  </si>
  <si>
    <t>주민자치회 분과위원회 구성 및 마을사업 추진 등 업무협의</t>
    <phoneticPr fontId="3" type="noConversion"/>
  </si>
  <si>
    <t>주민자치회 정기회 안건 협의 및 자치사업 현장견학 등 향후 일정 협의</t>
    <phoneticPr fontId="3" type="noConversion"/>
  </si>
  <si>
    <t>11월</t>
    <phoneticPr fontId="3" type="noConversion"/>
  </si>
  <si>
    <t>주민자치교육과정 이수 주민 및 운영세칙 수립을 위한 협의</t>
    <phoneticPr fontId="3" type="noConversion"/>
  </si>
  <si>
    <t>00건 소계</t>
    <phoneticPr fontId="3" type="noConversion"/>
  </si>
  <si>
    <t>주민자치위원회 운영 활성화를 위한 간담회</t>
    <phoneticPr fontId="3" type="noConversion"/>
  </si>
  <si>
    <t>봉덕2동</t>
    <phoneticPr fontId="3" type="noConversion"/>
  </si>
  <si>
    <t>대명6동</t>
    <phoneticPr fontId="3" type="noConversion"/>
  </si>
  <si>
    <t>주민자치회 역량강화 워크숍 개최 관련 간담회</t>
    <phoneticPr fontId="3" type="noConversion"/>
  </si>
  <si>
    <t>앞산행복마을 주민자치 한마당 행사 추진 주민자치위원 격려</t>
    <phoneticPr fontId="3" type="noConversion"/>
  </si>
  <si>
    <t>앞산행복마을 주민자치 한마당 행사 공연 참가자 격려</t>
    <phoneticPr fontId="3" type="noConversion"/>
  </si>
  <si>
    <t>주민자치회 위원 선정 추첨 운영위원회 회의 개최 관련 간담회</t>
    <phoneticPr fontId="3" type="noConversion"/>
  </si>
  <si>
    <t>1. '19년도 시책추진업무추진비 (203-03) 집행내역</t>
    <phoneticPr fontId="3" type="noConversion"/>
  </si>
  <si>
    <r>
      <rPr>
        <sz val="9"/>
        <color indexed="62"/>
        <rFont val="맑은 고딕"/>
        <family val="3"/>
        <charset val="129"/>
      </rPr>
      <t>▶</t>
    </r>
    <r>
      <rPr>
        <sz val="10"/>
        <color indexed="62"/>
        <rFont val="맑은 고딕"/>
        <family val="3"/>
        <charset val="129"/>
      </rPr>
      <t xml:space="preserve"> 사업별, 행사별 등 집행유형별로 월별 세부 집행내역 작성
   - 집행내역 작성시 주요투자사업, 주요행사관련 간담회, 기타등으로 분류
   -</t>
    </r>
    <r>
      <rPr>
        <sz val="10"/>
        <color indexed="10"/>
        <rFont val="맑은 고딕"/>
        <family val="3"/>
        <charset val="129"/>
      </rPr>
      <t xml:space="preserve"> 단일 집행건이 1,000천원 이상인 경우 별도칸으로 기재하고 비고에 단일건 표시</t>
    </r>
    <r>
      <rPr>
        <sz val="9"/>
        <color indexed="10"/>
        <rFont val="맑은 고딕"/>
        <family val="3"/>
        <charset val="129"/>
      </rPr>
      <t/>
    </r>
    <phoneticPr fontId="3" type="noConversion"/>
  </si>
  <si>
    <t>(단위:천원)</t>
    <phoneticPr fontId="3" type="noConversion"/>
  </si>
  <si>
    <t>월 별</t>
    <phoneticPr fontId="3" type="noConversion"/>
  </si>
  <si>
    <t>집 행 내 역</t>
    <phoneticPr fontId="3" type="noConversion"/>
  </si>
  <si>
    <t>금 액</t>
    <phoneticPr fontId="3" type="noConversion"/>
  </si>
  <si>
    <t>비 고</t>
    <phoneticPr fontId="3" type="noConversion"/>
  </si>
  <si>
    <t>총 계</t>
    <phoneticPr fontId="3" type="noConversion"/>
  </si>
  <si>
    <t>2월</t>
    <phoneticPr fontId="3" type="noConversion"/>
  </si>
  <si>
    <t>2건 소계</t>
    <phoneticPr fontId="3" type="noConversion"/>
  </si>
  <si>
    <t>3월</t>
    <phoneticPr fontId="3" type="noConversion"/>
  </si>
  <si>
    <t>2건 소계</t>
    <phoneticPr fontId="3" type="noConversion"/>
  </si>
  <si>
    <t>4월</t>
    <phoneticPr fontId="3" type="noConversion"/>
  </si>
  <si>
    <t>3건 소계</t>
    <phoneticPr fontId="3" type="noConversion"/>
  </si>
  <si>
    <t>5월</t>
    <phoneticPr fontId="3" type="noConversion"/>
  </si>
  <si>
    <t>4건 소계</t>
    <phoneticPr fontId="3" type="noConversion"/>
  </si>
  <si>
    <t>5건 소계</t>
    <phoneticPr fontId="3" type="noConversion"/>
  </si>
  <si>
    <t>9월</t>
    <phoneticPr fontId="3" type="noConversion"/>
  </si>
  <si>
    <t>2건 소계</t>
    <phoneticPr fontId="3" type="noConversion"/>
  </si>
  <si>
    <t>10월</t>
    <phoneticPr fontId="3" type="noConversion"/>
  </si>
  <si>
    <t>3건 소계</t>
    <phoneticPr fontId="3" type="noConversion"/>
  </si>
  <si>
    <t>11월</t>
    <phoneticPr fontId="3" type="noConversion"/>
  </si>
  <si>
    <t>6건 소계</t>
    <phoneticPr fontId="3" type="noConversion"/>
  </si>
  <si>
    <t>12월</t>
    <phoneticPr fontId="3" type="noConversion"/>
  </si>
  <si>
    <t>10건 소계</t>
    <phoneticPr fontId="3" type="noConversion"/>
  </si>
  <si>
    <t>8건 소계</t>
    <phoneticPr fontId="3" type="noConversion"/>
  </si>
  <si>
    <t>12월</t>
    <phoneticPr fontId="3" type="noConversion"/>
  </si>
  <si>
    <t>9건 소계</t>
    <phoneticPr fontId="3" type="noConversion"/>
  </si>
  <si>
    <t>11월</t>
    <phoneticPr fontId="3" type="noConversion"/>
  </si>
  <si>
    <t>5건 소계</t>
    <phoneticPr fontId="3" type="noConversion"/>
  </si>
  <si>
    <t>10월</t>
    <phoneticPr fontId="3" type="noConversion"/>
  </si>
  <si>
    <t>9월</t>
    <phoneticPr fontId="3" type="noConversion"/>
  </si>
  <si>
    <t>8월</t>
    <phoneticPr fontId="3" type="noConversion"/>
  </si>
  <si>
    <t>7월</t>
    <phoneticPr fontId="3" type="noConversion"/>
  </si>
  <si>
    <t>6월</t>
    <phoneticPr fontId="3" type="noConversion"/>
  </si>
  <si>
    <t>4건 소계</t>
    <phoneticPr fontId="3" type="noConversion"/>
  </si>
  <si>
    <t>5월</t>
    <phoneticPr fontId="3" type="noConversion"/>
  </si>
  <si>
    <t>7건 소계</t>
    <phoneticPr fontId="3" type="noConversion"/>
  </si>
  <si>
    <t>4월</t>
    <phoneticPr fontId="3" type="noConversion"/>
  </si>
  <si>
    <t>3건 소계</t>
    <phoneticPr fontId="3" type="noConversion"/>
  </si>
  <si>
    <t>대덕문화전당</t>
    <phoneticPr fontId="3" type="noConversion"/>
  </si>
  <si>
    <t>2020년 해맞이 축제 준비 관련 전문가 간담회</t>
    <phoneticPr fontId="3" type="noConversion"/>
  </si>
  <si>
    <t>풀뿌리 교육자치 협력체계 구축사업 (한어울예술단) 협력기관 대표 
및 담당자들과의 간담회</t>
  </si>
  <si>
    <t xml:space="preserve">풀뿌리 교육자치 협력체계 구축 사업 평가를 위한 관계자들과 간담회 </t>
  </si>
  <si>
    <t>남구농악단 단윈 및 지도강사 간담회</t>
    <phoneticPr fontId="3" type="noConversion"/>
  </si>
  <si>
    <t>2020 상반기 대구음악창작소 기획프로그램 계획 수립을 위한 전문가와 간담회</t>
  </si>
  <si>
    <t>5건 소계</t>
    <phoneticPr fontId="3" type="noConversion"/>
  </si>
  <si>
    <t>12월</t>
    <phoneticPr fontId="3" type="noConversion"/>
  </si>
  <si>
    <t>앞산자락길 「The 休」콘서트 관련 남구체육회 관계자 간담회</t>
    <phoneticPr fontId="3" type="noConversion"/>
  </si>
  <si>
    <t>2019 문화예술아카데미 문화강좌 전시회 봉사자 식사 제공</t>
    <phoneticPr fontId="3" type="noConversion"/>
  </si>
  <si>
    <t>풀뿌리 겨육자치 협력체계 구축사업 진행을 위한 관계자들과의 간담회</t>
  </si>
  <si>
    <t>3건 소계</t>
    <phoneticPr fontId="3" type="noConversion"/>
  </si>
  <si>
    <t>11월</t>
    <phoneticPr fontId="3" type="noConversion"/>
  </si>
  <si>
    <t>2019 대구,경북 실용음악과 페스티벌 개최를 위한 간담회 개최</t>
  </si>
  <si>
    <t>대덕문화전당운영자문위원회 회의 참석자 오찬</t>
    <phoneticPr fontId="3" type="noConversion"/>
  </si>
  <si>
    <t>풀뿌리 교육자치 협력체계 구축 사업 한어울예술단 운영담당자들과의 간담</t>
    <phoneticPr fontId="3" type="noConversion"/>
  </si>
  <si>
    <t>남구합창단 지도강사 간담회</t>
    <phoneticPr fontId="3" type="noConversion"/>
  </si>
  <si>
    <t>4건 소계</t>
    <phoneticPr fontId="3" type="noConversion"/>
  </si>
  <si>
    <t>10월</t>
    <phoneticPr fontId="3" type="noConversion"/>
  </si>
  <si>
    <t xml:space="preserve">풀뿌리 교육자치 협력체계구축사업 「N.청소년오케스트라」운영 기관담당자
들과의 간담회 </t>
  </si>
  <si>
    <t>2020 대구음악창작소 사업계획 수립 들을 위한 대구음악창작소운영위원장 
등과의 간담회</t>
  </si>
  <si>
    <t>오픈스테이지 심사에 따른 심사위원들과 지역 대중음악발전을 위한 간담회</t>
  </si>
  <si>
    <t>풀뿌리 교육자치 협력체계 구축 사업 어린이 미디어 제작단 운영 담당자들과 간담회</t>
  </si>
  <si>
    <t>대구음악창소 오픈 스테이지 프로젝트 공모전 운영과 관련 지역음악산업
 전문가등과 간담회</t>
  </si>
  <si>
    <t>풀뿌리 교육자치 협력체계 사업 청소년 뮤지컬아카데미 운영을 위한 관련
전문가들과의 간담회</t>
  </si>
  <si>
    <t>6건 소계</t>
    <phoneticPr fontId="3" type="noConversion"/>
  </si>
  <si>
    <t>9월</t>
    <phoneticPr fontId="3" type="noConversion"/>
  </si>
  <si>
    <t>풀뿌리 교육자치 협력체계 구축 사업 한어울예술단 참여기관 담당자 간담회</t>
    <phoneticPr fontId="3" type="noConversion"/>
  </si>
  <si>
    <t>풀뿌리 교육자치 협력체계 네트워크 구축 강화를 위한 청소년 관련 종사자
들과의 간담회</t>
  </si>
  <si>
    <t>풀뿌리 교츅자치 협력체계 구축 지원사업 「N.청소년오케스트라」 운영을 위한 예술지도강사와의 간담회</t>
  </si>
  <si>
    <t>대구음악창작소 하반기 프로그램 운영과 관련하여 위원장 등과의 간담회</t>
    <phoneticPr fontId="3" type="noConversion"/>
  </si>
  <si>
    <t>8월</t>
    <phoneticPr fontId="3" type="noConversion"/>
  </si>
  <si>
    <t>인디뮤직박람회 결과 보고를 위한 관계자들과의 간담회</t>
  </si>
  <si>
    <t>풀뿌리 교육자치 협력체계 네트워크 구축 강화를 위한 지역 청소년수련시설
대표들과의 간담회</t>
  </si>
  <si>
    <t>문화예술아카데미 강사 간담회</t>
    <phoneticPr fontId="3" type="noConversion"/>
  </si>
  <si>
    <t>대덕옥상전망대 「별빛·달빛 콘서트」다도봉사자들 격려 간담회</t>
    <phoneticPr fontId="3" type="noConversion"/>
  </si>
  <si>
    <t>2019년 구민행복콘서트 추진 간담회</t>
    <phoneticPr fontId="3" type="noConversion"/>
  </si>
  <si>
    <t>대덕문화전당 옥상전망대 활용방안 관련 자문 간담회</t>
    <phoneticPr fontId="3" type="noConversion"/>
  </si>
  <si>
    <t>7월</t>
    <phoneticPr fontId="3" type="noConversion"/>
  </si>
  <si>
    <t>2019 대구음악창작소 프로그램 운영과 관련 위원장등과의 간담회</t>
  </si>
  <si>
    <t>2019년 가을 기획전시 「풍경에 담은 남구」 관련 간담회</t>
    <phoneticPr fontId="3" type="noConversion"/>
  </si>
  <si>
    <t>2019 지역밀착형 프로그램 운영을 위한 관련 전문가 등 관계자들 간담회</t>
  </si>
  <si>
    <t>6월</t>
    <phoneticPr fontId="3" type="noConversion"/>
  </si>
  <si>
    <t>2019년 「영상으로 만나는 명품콘서트」진행을 위한 간담회</t>
    <phoneticPr fontId="3" type="noConversion"/>
  </si>
  <si>
    <t>풀뿌리 교육자치 협력체계 구축 지원사업 「퓨전오케스트라」 운영을 위한 간담회</t>
    <phoneticPr fontId="3" type="noConversion"/>
  </si>
  <si>
    <t>2019 음원제작 사업 추진에 따른 마케팅 방안 등을 위한 간담회</t>
  </si>
  <si>
    <t>5월</t>
    <phoneticPr fontId="3" type="noConversion"/>
  </si>
  <si>
    <t>앞산자락길 「봄·설레임」 콘서트 관련 업무회의 간담회</t>
  </si>
  <si>
    <t>2019 대구음악창작소 사업 추진을 위한 관내 노래교실 회장단 간담회</t>
  </si>
  <si>
    <t>앞산자락길 「봄·설레임」 콘서트 진행 자문을 위한 간담회</t>
    <phoneticPr fontId="3" type="noConversion"/>
  </si>
  <si>
    <t>대구음악창작소 지역 밀착형 프로그램 운영을 위한 전문가와의 간담회</t>
  </si>
  <si>
    <t>문화예술아카데미 강사 간담회 다과류 구입</t>
    <phoneticPr fontId="3" type="noConversion"/>
  </si>
  <si>
    <t>4월</t>
    <phoneticPr fontId="3" type="noConversion"/>
  </si>
  <si>
    <t>청소년창작센터 사업계획(안)등의 심의 의결을 위한 회의개최</t>
  </si>
  <si>
    <t>문화아카데미 특별강좌 운영간담회</t>
    <phoneticPr fontId="3" type="noConversion"/>
  </si>
  <si>
    <t>기획전시 초청작가 및 관계자 간담회</t>
    <phoneticPr fontId="3" type="noConversion"/>
  </si>
  <si>
    <t>디딤돌사업 및 지역공동체사업 근로자 격려 및 식사제공</t>
    <phoneticPr fontId="3" type="noConversion"/>
  </si>
  <si>
    <t>대구음악창작소 녹음실 운영 발전방안 등을 위한 전문가와의 간담회</t>
  </si>
  <si>
    <t>앞산자락길 「The 休」콘서트 관련 업무협의 간담회</t>
    <phoneticPr fontId="3" type="noConversion"/>
  </si>
  <si>
    <t>3월</t>
    <phoneticPr fontId="3" type="noConversion"/>
  </si>
  <si>
    <t>대구음악창작소 기획공연 사업 추진을 위한 전문가 간담회</t>
    <phoneticPr fontId="3" type="noConversion"/>
  </si>
  <si>
    <t>대구음악창작소 사업계획(안) 등의 심의,의결을 위한 회의</t>
  </si>
  <si>
    <t>대구음악창작소운영위원장 사퇴에 따른 노고격려 간담회</t>
    <phoneticPr fontId="3" type="noConversion"/>
  </si>
  <si>
    <t>2019 정월대보름 축제추진 관련 전문가 간담회</t>
    <phoneticPr fontId="3" type="noConversion"/>
  </si>
  <si>
    <t>2019 대구음악창작소와 지역문화예술단체 협업프로그램의 성공적 추진을 위한 간담회</t>
    <phoneticPr fontId="3" type="noConversion"/>
  </si>
  <si>
    <t>대덕문화전당운영자문위원 회의 준비를 위한 간담회</t>
    <phoneticPr fontId="3" type="noConversion"/>
  </si>
  <si>
    <t>7건 소계</t>
    <phoneticPr fontId="3" type="noConversion"/>
  </si>
  <si>
    <t>2월</t>
    <phoneticPr fontId="3" type="noConversion"/>
  </si>
  <si>
    <t>총 계</t>
    <phoneticPr fontId="3" type="noConversion"/>
  </si>
  <si>
    <t>비 고</t>
    <phoneticPr fontId="3" type="noConversion"/>
  </si>
  <si>
    <t>금 액</t>
    <phoneticPr fontId="3" type="noConversion"/>
  </si>
  <si>
    <t>집 행 내 역</t>
    <phoneticPr fontId="3" type="noConversion"/>
  </si>
  <si>
    <t>월 별</t>
    <phoneticPr fontId="3" type="noConversion"/>
  </si>
  <si>
    <t>(단위:천원)</t>
    <phoneticPr fontId="3" type="noConversion"/>
  </si>
  <si>
    <r>
      <rPr>
        <sz val="9"/>
        <color indexed="62"/>
        <rFont val="맑은 고딕"/>
        <family val="3"/>
        <charset val="129"/>
      </rPr>
      <t>▶</t>
    </r>
    <r>
      <rPr>
        <sz val="10"/>
        <color indexed="62"/>
        <rFont val="맑은 고딕"/>
        <family val="3"/>
        <charset val="129"/>
      </rPr>
      <t xml:space="preserve"> 사업별, 행사별 등 집행유형별로 월별 세부 집행내역 작성
   - 집행내역 작성시 주요투자사업, 주요행사관련 간담회, 기타등으로 분류
   -</t>
    </r>
    <r>
      <rPr>
        <sz val="10"/>
        <color indexed="10"/>
        <rFont val="맑은 고딕"/>
        <family val="3"/>
        <charset val="129"/>
      </rPr>
      <t xml:space="preserve"> 단일 집행건이 1,000천원 이상인 경우 별도칸으로 기재하고 비고에 단일건 표시</t>
    </r>
    <r>
      <rPr>
        <sz val="9"/>
        <color indexed="10"/>
        <rFont val="맑은 고딕"/>
        <family val="3"/>
        <charset val="129"/>
      </rPr>
      <t/>
    </r>
    <phoneticPr fontId="3" type="noConversion"/>
  </si>
  <si>
    <t>1. '19년도 시책추진업무추진비 (203-03) 집행내역</t>
    <phoneticPr fontId="3" type="noConversion"/>
  </si>
  <si>
    <t>2019년  교통사고 30% 줄이기 방안 협의</t>
    <phoneticPr fontId="3" type="noConversion"/>
  </si>
  <si>
    <t>하수도시설 공사관련 간담회</t>
    <phoneticPr fontId="3" type="noConversion"/>
  </si>
  <si>
    <t>도로적치물 정비 등 도로환경 개선방안 논의</t>
    <phoneticPr fontId="3" type="noConversion"/>
  </si>
  <si>
    <t>재개발·재건축 등 주거환경정비사업 논의</t>
    <phoneticPr fontId="3" type="noConversion"/>
  </si>
  <si>
    <t>남구 도시만들기 지원센터 도시재생사업 추진 업무협의</t>
    <phoneticPr fontId="3" type="noConversion"/>
  </si>
  <si>
    <t>주차난 해소, 도시미관 개선을 위한 TF팀 구성 및 운영방안 논의</t>
    <phoneticPr fontId="3" type="noConversion"/>
  </si>
  <si>
    <t>이천동 테마거리 조성공사 등 도시경관조성 관련 간담회</t>
    <phoneticPr fontId="3" type="noConversion"/>
  </si>
  <si>
    <t>이천동 현장지원센터 업무협의</t>
    <phoneticPr fontId="3" type="noConversion"/>
  </si>
  <si>
    <t>대명3동 뉴타운 재개발사업 추진 관련 논의</t>
    <phoneticPr fontId="3" type="noConversion"/>
  </si>
  <si>
    <t>도로적치물 정비사업 논의</t>
    <phoneticPr fontId="3" type="noConversion"/>
  </si>
  <si>
    <t>6건 소계</t>
    <phoneticPr fontId="3" type="noConversion"/>
  </si>
  <si>
    <t>도시만들기 지원센터 운영 관련 간담회</t>
    <phoneticPr fontId="3" type="noConversion"/>
  </si>
  <si>
    <t>12건 소계</t>
    <phoneticPr fontId="3" type="noConversion"/>
  </si>
  <si>
    <t>7건 소계</t>
    <phoneticPr fontId="3" type="noConversion"/>
  </si>
  <si>
    <t>6건 소계</t>
    <phoneticPr fontId="3" type="noConversion"/>
  </si>
  <si>
    <t>도시만들기 지원센터 및 현장지원센터 수탁업무 관련 간담회</t>
    <phoneticPr fontId="3" type="noConversion"/>
  </si>
  <si>
    <r>
      <t xml:space="preserve">이천동 도시재생 뉴딜사업 협의 및 </t>
    </r>
    <r>
      <rPr>
        <sz val="12"/>
        <color rgb="FF000000"/>
        <rFont val="한양신명조"/>
        <family val="3"/>
        <charset val="129"/>
      </rPr>
      <t>2020</t>
    </r>
    <r>
      <rPr>
        <sz val="12"/>
        <color rgb="FF000000"/>
        <rFont val="돋움"/>
        <family val="3"/>
        <charset val="129"/>
      </rPr>
      <t>년도 사업편성 관련 간담회</t>
    </r>
    <phoneticPr fontId="3" type="noConversion"/>
  </si>
  <si>
    <t>이천동 도시재생 뉴딜사업 실행계획 관련 간담회</t>
    <phoneticPr fontId="3" type="noConversion"/>
  </si>
  <si>
    <t>재건축∙재개발 등 주거환경 정비사업 행정지원 논의</t>
    <phoneticPr fontId="3" type="noConversion"/>
  </si>
  <si>
    <t>도시재생 뉴딜사업의 진행방향 및 방안 논의</t>
    <phoneticPr fontId="3" type="noConversion"/>
  </si>
  <si>
    <t>하반기 도로적치물 일제정비관련 간담회</t>
    <phoneticPr fontId="3" type="noConversion"/>
  </si>
  <si>
    <t>남구 역세권 활성화 방안 논의</t>
    <phoneticPr fontId="3" type="noConversion"/>
  </si>
  <si>
    <t>배나무샘골 도시재생 주민학교 운영 논의</t>
    <phoneticPr fontId="3" type="noConversion"/>
  </si>
  <si>
    <t>건축행정건실화 업무 관련 간담회</t>
    <phoneticPr fontId="3" type="noConversion"/>
  </si>
  <si>
    <t>하수시설 공사 관련 간담회</t>
    <phoneticPr fontId="3" type="noConversion"/>
  </si>
  <si>
    <t>대명6동 앞산행복커뮤니티플랫폼 조성 관련 간담회</t>
    <phoneticPr fontId="3" type="noConversion"/>
  </si>
  <si>
    <t>강당골  스포츠클라이밍장 조성사업 관련 간담회</t>
    <phoneticPr fontId="3" type="noConversion"/>
  </si>
  <si>
    <t>지적측량 등 현안사항 및 향후 업무추진 협의</t>
    <phoneticPr fontId="3" type="noConversion"/>
  </si>
  <si>
    <t>노점상 정비 업무추진 간담회</t>
    <phoneticPr fontId="3" type="noConversion"/>
  </si>
  <si>
    <t>한국국토정보공사 지적관련 업무협의</t>
    <phoneticPr fontId="3" type="noConversion"/>
  </si>
  <si>
    <t>하수시설 공사 관련 간담회</t>
    <phoneticPr fontId="3" type="noConversion"/>
  </si>
  <si>
    <t>앞산순화도로 경관개선 사업 관련 협의 간담회</t>
    <phoneticPr fontId="3" type="noConversion"/>
  </si>
  <si>
    <t>건축행정 건실화 및 선진화 논의 간담회</t>
    <phoneticPr fontId="3" type="noConversion"/>
  </si>
  <si>
    <t>대중교통의 날 캠페인 간담회</t>
    <phoneticPr fontId="3" type="noConversion"/>
  </si>
  <si>
    <t>컨테이너 복합문화 공간 조성 및 주민커뮤니티 플랫폼 조성 간담회</t>
    <phoneticPr fontId="3" type="noConversion"/>
  </si>
  <si>
    <t>지하철 역세권 개발 관련 간담회</t>
    <phoneticPr fontId="3" type="noConversion"/>
  </si>
  <si>
    <t>도시재생사업 업무추진 간담회</t>
    <phoneticPr fontId="3" type="noConversion"/>
  </si>
  <si>
    <t>도로시설공사 관련 간담회</t>
    <phoneticPr fontId="3" type="noConversion"/>
  </si>
  <si>
    <t>남구 도시만들기 지원센터 2020년 운영 및 프로그램사업 협의</t>
    <phoneticPr fontId="3" type="noConversion"/>
  </si>
  <si>
    <t>이천동 테마거리 조성과 재건축사업 추진 논의</t>
    <phoneticPr fontId="3" type="noConversion"/>
  </si>
  <si>
    <t>10건 소계</t>
    <phoneticPr fontId="3" type="noConversion"/>
  </si>
  <si>
    <t>6건 소계</t>
    <phoneticPr fontId="3" type="noConversion"/>
  </si>
  <si>
    <t>앞산의 관광화를 통한 남구의 발전방향 간담회</t>
    <phoneticPr fontId="3" type="noConversion"/>
  </si>
  <si>
    <t>도시재생 및 앞산관광 활성화 등 업무 논의</t>
    <phoneticPr fontId="3" type="noConversion"/>
  </si>
  <si>
    <t>앞산행복주민 커뮤니티 플랫폼 조성 관련 간담회</t>
    <phoneticPr fontId="3" type="noConversion"/>
  </si>
  <si>
    <t>재개발·재건축 사업을 통한 남구의 발전방향 논의</t>
    <phoneticPr fontId="3" type="noConversion"/>
  </si>
  <si>
    <t>주민참여 경진대회 참가주민 격려 간담회</t>
    <phoneticPr fontId="3" type="noConversion"/>
  </si>
  <si>
    <t>이천동 도시재생 현장지원센터 2020년 운영 및 프로그램사업 협의</t>
    <phoneticPr fontId="3" type="noConversion"/>
  </si>
  <si>
    <t>도시재생과</t>
    <phoneticPr fontId="3" type="noConversion"/>
  </si>
  <si>
    <t>제2호 안심팩토리 활성화 업무협의 관련 간담회</t>
    <phoneticPr fontId="3" type="noConversion"/>
  </si>
  <si>
    <t>도로적치물 정비사업 논의</t>
    <phoneticPr fontId="3" type="noConversion"/>
  </si>
  <si>
    <t xml:space="preserve">
동절기  수목경관조명 설치 운영과 관련하여 관계자들과 간담회</t>
    <phoneticPr fontId="3" type="noConversion"/>
  </si>
  <si>
    <t>해넘이전망대  공사 실시설계 용역과 관련하여 관계자들과의 간담회</t>
    <phoneticPr fontId="3" type="noConversion"/>
  </si>
  <si>
    <r>
      <t xml:space="preserve">이천동 도시재생 현장지원센터 </t>
    </r>
    <r>
      <rPr>
        <sz val="12"/>
        <color rgb="FF000000"/>
        <rFont val="한양신명조"/>
        <family val="3"/>
        <charset val="129"/>
      </rPr>
      <t>2020</t>
    </r>
    <r>
      <rPr>
        <sz val="12"/>
        <color rgb="FF000000"/>
        <rFont val="돋움"/>
        <family val="3"/>
        <charset val="129"/>
      </rPr>
      <t>년 운영 및 프로그램사업 협의와 관련하여 간담회</t>
    </r>
    <phoneticPr fontId="3" type="noConversion"/>
  </si>
  <si>
    <t>불법현수막  근절 주민보안관제 운영고 관련하여 간담회</t>
    <phoneticPr fontId="3" type="noConversion"/>
  </si>
  <si>
    <t>앞산 행복  커뮤니티 플랫폼 설계와 관련하여 관계자들과 간담회</t>
    <phoneticPr fontId="3" type="noConversion"/>
  </si>
  <si>
    <t>재건축∙재개발  등 주거환경 정비사업의 행정적 지원에 대해 논의하기 위해 간담회</t>
    <phoneticPr fontId="3" type="noConversion"/>
  </si>
  <si>
    <t>2019년 각종 행사 추진 협조 조직단체 간담회</t>
    <phoneticPr fontId="3" type="noConversion"/>
  </si>
  <si>
    <t>건축행정건실화 및 선진화 논의</t>
    <phoneticPr fontId="3" type="noConversion"/>
  </si>
  <si>
    <t>사회적가치 확산을 위한 안심패토리 활성화 업무협약식 개최</t>
    <phoneticPr fontId="3" type="noConversion"/>
  </si>
  <si>
    <t>건축행정건실화 업무 관련 간담회</t>
    <phoneticPr fontId="3" type="noConversion"/>
  </si>
  <si>
    <t>하수시설 공사 관련 업무 협의</t>
    <phoneticPr fontId="3" type="noConversion"/>
  </si>
  <si>
    <t>19건 소계</t>
    <phoneticPr fontId="3" type="noConversion"/>
  </si>
  <si>
    <t>의회사무과</t>
    <phoneticPr fontId="3" type="noConversion"/>
  </si>
  <si>
    <t>평생교육홍보과</t>
    <phoneticPr fontId="3" type="noConversion"/>
  </si>
  <si>
    <t>민원정보과</t>
    <phoneticPr fontId="3" type="noConversion"/>
  </si>
  <si>
    <t>보건소</t>
    <phoneticPr fontId="3" type="noConversion"/>
  </si>
  <si>
    <t>행정지원과</t>
    <phoneticPr fontId="3" type="noConversion"/>
  </si>
  <si>
    <t>기획조정실</t>
    <phoneticPr fontId="3" type="noConversion"/>
  </si>
  <si>
    <t>의정활동 지원 활성화를 위한 간담회 외 4건</t>
    <phoneticPr fontId="3" type="noConversion"/>
  </si>
  <si>
    <t>2018년 우수시책 및 성과관리 평가 계획 및 향후 계획 논의 간담회</t>
    <phoneticPr fontId="3" type="noConversion"/>
  </si>
  <si>
    <t>2019년 당면한 구정현안사항 관련 업무 협의를 위한 간담회</t>
    <phoneticPr fontId="3" type="noConversion"/>
  </si>
  <si>
    <t>명품남구 혁신 TF팀 정기회의 참석자 식사제공</t>
    <phoneticPr fontId="3" type="noConversion"/>
  </si>
  <si>
    <t>「비전2030 남구장기발전계획」중간 보고회 개최에 따른 다과 제공</t>
    <phoneticPr fontId="3" type="noConversion"/>
  </si>
  <si>
    <t>『남구 의정회 초청 구정간담회』 개최</t>
    <phoneticPr fontId="3" type="noConversion"/>
  </si>
  <si>
    <r>
      <rPr>
        <sz val="9"/>
        <rFont val="맑은 고딕"/>
        <family val="3"/>
        <charset val="129"/>
        <scheme val="major"/>
      </rPr>
      <t>『사업체조사 통계조사요원 간담회』 개최</t>
    </r>
    <phoneticPr fontId="3" type="noConversion"/>
  </si>
  <si>
    <t>『2020년 주민참여예산 공모 현장 접수』에 따른 주민참여 위원, 현장창구 근무자 및 내방객을 위한 다과 구입</t>
    <phoneticPr fontId="3" type="noConversion"/>
  </si>
  <si>
    <t>『남구 주민참여예산제 간담회』 개최</t>
    <phoneticPr fontId="3" type="noConversion"/>
  </si>
  <si>
    <t>『주민참여예산 동 지역회의 퍼실리테이터 양성교육 및 간담회』 개최</t>
    <phoneticPr fontId="3" type="noConversion"/>
  </si>
  <si>
    <t>2019년 제1회 주민참여예산위원회를 개최하여 식사를 제공 
(홍두깨 식당)</t>
    <phoneticPr fontId="3" type="noConversion"/>
  </si>
  <si>
    <t>비전2030 남구장기발전계획 최종보고회를 위한 다과 구입</t>
    <phoneticPr fontId="3" type="noConversion"/>
  </si>
  <si>
    <t>비전2030 남구장기발전계획 최종보고회 개최 후 
간담회 개최 (예송리식당)</t>
    <phoneticPr fontId="3" type="noConversion"/>
  </si>
  <si>
    <t>명품남구 혁신 TF팀 정기회의 개최를 위한 다과 구입</t>
    <phoneticPr fontId="3" type="noConversion"/>
  </si>
  <si>
    <t>주민참여예산위원 심사교육 및 간담회 개최 후 식사 제공</t>
    <phoneticPr fontId="3" type="noConversion"/>
  </si>
  <si>
    <t>명품남구 혁신 TF팀 회의 개최에 따른 다과 제공</t>
    <phoneticPr fontId="3" type="noConversion"/>
  </si>
  <si>
    <t>2019년 지방보조금 운영과 관련하여 의견을 구하고 향후 업무 추진방향 논의 간담회</t>
    <phoneticPr fontId="3" type="noConversion"/>
  </si>
  <si>
    <t>찾아가는 분권토크 및 자치분권협의회 운영에 관한 논의를 위한 간담회 개최</t>
    <phoneticPr fontId="3" type="noConversion"/>
  </si>
  <si>
    <t>주요 신축 건축물 특정감사 관계자와 업무관련 의견교환 등 간담회 개최</t>
    <phoneticPr fontId="3" type="noConversion"/>
  </si>
  <si>
    <t>청렴마인드 업 워크숍 행사의 원활한 추진을 위한 다과 구입</t>
    <phoneticPr fontId="3" type="noConversion"/>
  </si>
  <si>
    <t>2019년 상반기 우리마을 고문변호사 오찬 간담회에 따른 다과 구입</t>
    <phoneticPr fontId="3" type="noConversion"/>
  </si>
  <si>
    <t>청렴골든벨 행사 추진에 수고해준 직원들을 격려하고 향후 공직기강 확립의 진행방향에 대한 의견교환을 위한 간담회</t>
    <phoneticPr fontId="3" type="noConversion"/>
  </si>
  <si>
    <t>명품남구 혁신TF팀 아이디어 보고회에 따른 다과 구입</t>
    <phoneticPr fontId="3" type="noConversion"/>
  </si>
  <si>
    <t>명품남구 혁신TF팀 아이디어 실현 방안 관련 회의에 따른 다과 구입</t>
    <phoneticPr fontId="3" type="noConversion"/>
  </si>
  <si>
    <t>구정현안사항 관련 업무 회의에 따른 다과 구입</t>
    <phoneticPr fontId="3" type="noConversion"/>
  </si>
  <si>
    <t>대구 할로윈축제 우수사례 발표 간담회에 따른 다과 구입</t>
    <phoneticPr fontId="3" type="noConversion"/>
  </si>
  <si>
    <t>역점시책 추진 간담회</t>
    <phoneticPr fontId="3" type="noConversion"/>
  </si>
  <si>
    <t>국비 확보관련 간담회(곽상도의원 사무실)에 따른 다과 구입</t>
    <phoneticPr fontId="3" type="noConversion"/>
  </si>
  <si>
    <t>대구원로초청간담회 다과구입</t>
    <phoneticPr fontId="3" type="noConversion"/>
  </si>
  <si>
    <t>주민참여예산 발표 사전 준비 간담회에 따른 다과 구입</t>
    <phoneticPr fontId="3" type="noConversion"/>
  </si>
  <si>
    <t>사전컨설팅 감사 활성화 간담회</t>
    <phoneticPr fontId="3" type="noConversion"/>
  </si>
  <si>
    <t>일상경비 감사 관련 내방관계자
위한 다과 구입</t>
    <phoneticPr fontId="3" type="noConversion"/>
  </si>
  <si>
    <t>충북 단양군과의 자매결연 체결을 위한 실무협의 간담회에 따른 지출</t>
    <phoneticPr fontId="3" type="noConversion"/>
  </si>
  <si>
    <t>시 정기종합감사 결과 처분요구사항 논의 간담회에 따른 식사 제공</t>
    <phoneticPr fontId="3" type="noConversion"/>
  </si>
  <si>
    <t>2019년 하반기 지방재정 신속집행 제고를 위한 간담회에 따른 다과 구입</t>
    <phoneticPr fontId="3" type="noConversion"/>
  </si>
  <si>
    <t>2019년 가구주택기초조사 간담회에 따른 식사 제공</t>
    <phoneticPr fontId="3" type="noConversion"/>
  </si>
  <si>
    <r>
      <t>자매결연 체결식에</t>
    </r>
    <r>
      <rPr>
        <sz val="9"/>
        <rFont val="맑은 고딕"/>
        <family val="3"/>
        <charset val="129"/>
        <scheme val="major"/>
      </rPr>
      <t xml:space="preserve"> 따른 다과 구입</t>
    </r>
    <phoneticPr fontId="3" type="noConversion"/>
  </si>
  <si>
    <r>
      <t>자매결연 체결식</t>
    </r>
    <r>
      <rPr>
        <sz val="9"/>
        <rFont val="맑은 고딕"/>
        <family val="3"/>
        <charset val="129"/>
        <scheme val="major"/>
      </rPr>
      <t xml:space="preserve"> 논의를 위한 간담회에 따른 식사 제공</t>
    </r>
    <phoneticPr fontId="3" type="noConversion"/>
  </si>
  <si>
    <t>자매결연 체결식 행사 시 전달할 기념품 구입</t>
    <phoneticPr fontId="3" type="noConversion"/>
  </si>
  <si>
    <t>제6회 청렴골든벨 준비 간담회에 따른 식사 제공</t>
    <phoneticPr fontId="3" type="noConversion"/>
  </si>
  <si>
    <r>
      <t>(한국자치발전연구원</t>
    </r>
    <r>
      <rPr>
        <sz val="9"/>
        <rFont val="맑은 고딕"/>
        <family val="3"/>
        <charset val="129"/>
        <scheme val="major"/>
      </rPr>
      <t xml:space="preserve">) 구청장 인터뷰에 따른 식사 제공 </t>
    </r>
    <phoneticPr fontId="3" type="noConversion"/>
  </si>
  <si>
    <t>구청장 공약사항 이행점검 간담회(자치행정국)에 따른 식사 제공</t>
    <phoneticPr fontId="3" type="noConversion"/>
  </si>
  <si>
    <t>신속집행 및 주민참여예산 실무자 간담회에 따른 식사 제공</t>
    <phoneticPr fontId="3" type="noConversion"/>
  </si>
  <si>
    <t xml:space="preserve">2019년 고문변호사 간담회에 따른 식사 제공 </t>
    <phoneticPr fontId="3" type="noConversion"/>
  </si>
  <si>
    <r>
      <t>2</t>
    </r>
    <r>
      <rPr>
        <sz val="9"/>
        <rFont val="맑은 고딕"/>
        <family val="3"/>
        <charset val="129"/>
        <scheme val="major"/>
      </rPr>
      <t>020년 연간감사계획 일정 논의에 따른 식사 제공</t>
    </r>
    <phoneticPr fontId="3" type="noConversion"/>
  </si>
  <si>
    <r>
      <t>미군부대 협업</t>
    </r>
    <r>
      <rPr>
        <sz val="9"/>
        <rFont val="맑은 고딕"/>
        <family val="3"/>
        <charset val="129"/>
        <scheme val="major"/>
      </rPr>
      <t xml:space="preserve"> 논의 간담회에 따른 식사 제공</t>
    </r>
    <phoneticPr fontId="3" type="noConversion"/>
  </si>
  <si>
    <t>구청장 공약사항 이행점검 간담회(주민행복국)에 따른 식사 제공</t>
    <phoneticPr fontId="3" type="noConversion"/>
  </si>
  <si>
    <t>구청장 공약사항 이행점검 간담회(도시창조국)에 따른 식사 제공</t>
    <phoneticPr fontId="3" type="noConversion"/>
  </si>
  <si>
    <t>의정활동 지원 활성화를 위한 간담회 외 15건</t>
    <phoneticPr fontId="3" type="noConversion"/>
  </si>
  <si>
    <t>의정활동 지원 활성화를 위한 간담회 외 9건</t>
    <phoneticPr fontId="3" type="noConversion"/>
  </si>
  <si>
    <t>의정활동 지원 활성화를 위한 간담회 외 6건</t>
    <phoneticPr fontId="3" type="noConversion"/>
  </si>
  <si>
    <t>의정활동 활성화를 위한 간담회 외 1건</t>
    <phoneticPr fontId="3" type="noConversion"/>
  </si>
  <si>
    <t>의정활동 지원 활성화를 위한 간담회 외 1건</t>
    <phoneticPr fontId="3" type="noConversion"/>
  </si>
  <si>
    <t>안전타운워칭 행사 실시 관계자와의 간담회</t>
    <phoneticPr fontId="3" type="noConversion"/>
  </si>
  <si>
    <t>안전관리 자문단과의 간담회 개최</t>
    <phoneticPr fontId="3" type="noConversion"/>
  </si>
  <si>
    <t xml:space="preserve"> 안전모니터 봉사단 안전캠페인 실시관련 간담회 개최</t>
    <phoneticPr fontId="3" type="noConversion"/>
  </si>
  <si>
    <t>국가안전대진단 업무추진을 위한 안전관리 자문단과의 간담회 개최</t>
    <phoneticPr fontId="3" type="noConversion"/>
  </si>
  <si>
    <t>안전모니터 봉사단 안전캠페인 실시관련 간담회 개최</t>
    <phoneticPr fontId="3" type="noConversion"/>
  </si>
  <si>
    <t>10건 소계</t>
    <phoneticPr fontId="3" type="noConversion"/>
  </si>
  <si>
    <t>10건 소계</t>
    <phoneticPr fontId="3" type="noConversion"/>
  </si>
  <si>
    <t>11건 소계</t>
    <phoneticPr fontId="3" type="noConversion"/>
  </si>
  <si>
    <t>11건 소계</t>
    <phoneticPr fontId="3" type="noConversion"/>
  </si>
  <si>
    <t>16건 소계</t>
    <phoneticPr fontId="3" type="noConversion"/>
  </si>
  <si>
    <t>7건 소계</t>
    <phoneticPr fontId="3" type="noConversion"/>
  </si>
  <si>
    <t>19건 소계</t>
    <phoneticPr fontId="3" type="noConversion"/>
  </si>
  <si>
    <t>12건 소계</t>
    <phoneticPr fontId="3" type="noConversion"/>
  </si>
  <si>
    <t>자가통신망 원활한 구축을 위한 시공사 및 감리 간담회</t>
    <phoneticPr fontId="3" type="noConversion"/>
  </si>
  <si>
    <t>12월</t>
    <phoneticPr fontId="3" type="noConversion"/>
  </si>
  <si>
    <t>미미앤락 식품산업전 컷팅식 참가자 간담회 경비 지출</t>
    <phoneticPr fontId="3" type="noConversion"/>
  </si>
  <si>
    <t>제13회 미미앤락 식품산업전 행사 결과 평가 회의 개최</t>
    <phoneticPr fontId="3" type="noConversion"/>
  </si>
  <si>
    <t>식중독 예방교육을 위한 어린이급식관리지원센터 업무 추진 간담회 급식비 지출</t>
    <phoneticPr fontId="3" type="noConversion"/>
  </si>
  <si>
    <t>맛집메이크업사업 추진을 위한 간담회 개최</t>
    <phoneticPr fontId="3" type="noConversion"/>
  </si>
  <si>
    <t>앞산 맛길 활성화를 위한 간담회 개최</t>
    <phoneticPr fontId="3" type="noConversion"/>
  </si>
  <si>
    <t>식중독 예방진단컨설팅 업무 추진 간담회 급식비 지출</t>
    <phoneticPr fontId="3" type="noConversion"/>
  </si>
  <si>
    <t>음식점 위생등급제 업무 추진을 위한 간담회 급식비 지출</t>
    <phoneticPr fontId="3" type="noConversion"/>
  </si>
  <si>
    <t>2019년도 소비자식품위생감시원 간담회 급식비 지출</t>
    <phoneticPr fontId="3" type="noConversion"/>
  </si>
  <si>
    <t>어린이 급식시설의 동절기 식중독 예방을 위한 간담회 급식비 지출</t>
    <phoneticPr fontId="3" type="noConversion"/>
  </si>
  <si>
    <t>남구 선진지 견학 방문자 간담회 급식비 지출</t>
    <phoneticPr fontId="3" type="noConversion"/>
  </si>
  <si>
    <t>뉴딜사업 진행 업무협의 관련 간담회</t>
    <phoneticPr fontId="3" type="noConversion"/>
  </si>
  <si>
    <t>재개발·재건축  업무추진 간담회</t>
    <phoneticPr fontId="3" type="noConversion"/>
  </si>
  <si>
    <t>2019년  교통사고 30%줄이기 협의</t>
    <phoneticPr fontId="3" type="noConversion"/>
  </si>
  <si>
    <t>노점당 단속  및 노상적치물 정비 업무 협의</t>
    <phoneticPr fontId="3" type="noConversion"/>
  </si>
  <si>
    <t>한국국토정보공사  지적관련업무 협의</t>
    <phoneticPr fontId="3" type="noConversion"/>
  </si>
  <si>
    <t>5건 소계</t>
    <phoneticPr fontId="3" type="noConversion"/>
  </si>
  <si>
    <t>불법현수막  단속 주민보안관 교육 및 간담회</t>
    <phoneticPr fontId="3" type="noConversion"/>
  </si>
  <si>
    <t>앞산 골안골  도시형 캠핑장 조성 간담회</t>
    <phoneticPr fontId="3" type="noConversion"/>
  </si>
  <si>
    <t>앞산레포츠 시설 도입을 위한 자문</t>
    <phoneticPr fontId="3" type="noConversion"/>
  </si>
  <si>
    <t>봉덕1동  행정복지센터 신축공사 업무추진 간담회</t>
    <phoneticPr fontId="3" type="noConversion"/>
  </si>
  <si>
    <t>앞산레포츠 사업 추진을 위한 업무 협의</t>
    <phoneticPr fontId="3" type="noConversion"/>
  </si>
  <si>
    <t>도시재생 뉴딜공모 및 앞산모노레일 등 현안업무 추진 혁신TF팀 간담회</t>
    <phoneticPr fontId="3" type="noConversion"/>
  </si>
  <si>
    <r>
      <t xml:space="preserve">지하철 역세권 개발 및 미군부대 </t>
    </r>
    <r>
      <rPr>
        <sz val="12"/>
        <color rgb="FF000000"/>
        <rFont val="한양신명조"/>
        <family val="3"/>
        <charset val="129"/>
      </rPr>
      <t>3</t>
    </r>
    <r>
      <rPr>
        <sz val="12"/>
        <color rgb="FF000000"/>
        <rFont val="돋움"/>
        <family val="3"/>
        <charset val="129"/>
      </rPr>
      <t>차 순환도로 사업 추진 업무협의</t>
    </r>
    <phoneticPr fontId="3" type="noConversion"/>
  </si>
  <si>
    <t>하수도특별회계 집행 관련 업무 간담회</t>
    <phoneticPr fontId="3" type="noConversion"/>
  </si>
  <si>
    <t>앞산공원 관련 업무 연찬회</t>
    <phoneticPr fontId="3" type="noConversion"/>
  </si>
  <si>
    <t>도시재생  뉴딜사업 관련 간담회</t>
    <phoneticPr fontId="3" type="noConversion"/>
  </si>
  <si>
    <t>새뜰사업 및 이천동 배나무샘골 업무추진 간담회</t>
    <phoneticPr fontId="3" type="noConversion"/>
  </si>
  <si>
    <t>지역발전투자협약 시범사업 관련 간담회</t>
    <phoneticPr fontId="3" type="noConversion"/>
  </si>
  <si>
    <t>도시재생  뉴딜사업 공모 관련 간담회</t>
    <phoneticPr fontId="3" type="noConversion"/>
  </si>
  <si>
    <t>구청사 수전설비 교체공사 간담회</t>
    <phoneticPr fontId="3" type="noConversion"/>
  </si>
  <si>
    <t>2019년 도시재생 뉴딜사업  간담회</t>
    <phoneticPr fontId="3" type="noConversion"/>
  </si>
  <si>
    <t>이천동 뉴딜사업 간담회</t>
    <phoneticPr fontId="3" type="noConversion"/>
  </si>
  <si>
    <t>지역자율방재단 업무 협의</t>
    <phoneticPr fontId="3" type="noConversion"/>
  </si>
  <si>
    <t>빨래터 해넘이전망대 설치 간담회</t>
    <phoneticPr fontId="3" type="noConversion"/>
  </si>
  <si>
    <t>앞산빨래터 상징조형물 제작 및 도시생활환경개선 간담회</t>
    <phoneticPr fontId="3" type="noConversion"/>
  </si>
  <si>
    <t>관내 재개발재건축 등 당면 주요업무추진 관련 간담회</t>
    <phoneticPr fontId="3" type="noConversion"/>
  </si>
  <si>
    <t>대명공연거리 2단계 조성공사 관계자 간담회</t>
    <phoneticPr fontId="3" type="noConversion"/>
  </si>
  <si>
    <t>이천동 뉴딜사업 업무협의</t>
    <phoneticPr fontId="3" type="noConversion"/>
  </si>
  <si>
    <t>해넘이전망대 공사 실시설계 용역 간담회</t>
    <phoneticPr fontId="3" type="noConversion"/>
  </si>
  <si>
    <t>도시만들기 지원센터 운영 관련 간담회</t>
    <phoneticPr fontId="3" type="noConversion"/>
  </si>
  <si>
    <t>대명5동 노후 옹벽 개선사업추진 간담회</t>
    <phoneticPr fontId="3" type="noConversion"/>
  </si>
  <si>
    <t>노점상 정비 관련 간담회</t>
    <phoneticPr fontId="3" type="noConversion"/>
  </si>
  <si>
    <t>2019년  교통사고 30% 줄이기 방안 협의</t>
    <phoneticPr fontId="3" type="noConversion"/>
  </si>
  <si>
    <t>안전모니터봉사단 활성화 간담회</t>
    <phoneticPr fontId="3" type="noConversion"/>
  </si>
  <si>
    <t>관내 재개발, 재건축 등 주요업무추진 간담회</t>
    <phoneticPr fontId="3" type="noConversion"/>
  </si>
  <si>
    <t>앞산공원 개발사업 관련 간담회</t>
    <phoneticPr fontId="3" type="noConversion"/>
  </si>
  <si>
    <t>남구 역세권 활성화 관련 간담회</t>
    <phoneticPr fontId="3" type="noConversion"/>
  </si>
  <si>
    <t>하수도 시설 업무추진 간담회</t>
    <phoneticPr fontId="3" type="noConversion"/>
  </si>
  <si>
    <t>을지태극훈련 실전훈련 참가자 간담회</t>
    <phoneticPr fontId="3" type="noConversion"/>
  </si>
  <si>
    <t>남구 관내 도시환경 개선을 위한 간담회</t>
    <phoneticPr fontId="3" type="noConversion"/>
  </si>
  <si>
    <t>3건 소계</t>
    <phoneticPr fontId="3" type="noConversion"/>
  </si>
  <si>
    <t>1건 소계</t>
    <phoneticPr fontId="3" type="noConversion"/>
  </si>
  <si>
    <t>2건 소계</t>
    <phoneticPr fontId="3" type="noConversion"/>
  </si>
  <si>
    <t>4건 소계</t>
    <phoneticPr fontId="3" type="noConversion"/>
  </si>
  <si>
    <t>다문화가족장애인 치아돌보미사업 관련 간담회 개최</t>
    <phoneticPr fontId="3" type="noConversion"/>
  </si>
  <si>
    <t>보건소 진료업무 추진 간담회 개최</t>
    <phoneticPr fontId="3" type="noConversion"/>
  </si>
  <si>
    <t>보건소 진료 업무 추진 간담회 개최</t>
    <phoneticPr fontId="3" type="noConversion"/>
  </si>
  <si>
    <t>2019년 구강보건사업 추진을 위한 간담회 개최</t>
    <phoneticPr fontId="3" type="noConversion"/>
  </si>
  <si>
    <t>제9회 방역관련 행사 및 결핵예방의 날 캠페인에 따른 업무 시책업무추진비 지출</t>
    <phoneticPr fontId="3" type="noConversion"/>
  </si>
  <si>
    <t>『2019년 방역사업 관련 업무』추진을 위한 간담회 비용지출</t>
    <phoneticPr fontId="3" type="noConversion"/>
  </si>
  <si>
    <t>2019년 지역주민 구강건강증진을 위한 구강보건사업 간담회 개최</t>
    <phoneticPr fontId="3" type="noConversion"/>
  </si>
  <si>
    <t>2019년 방역교육 관련 업무추진을 위한 간담회 개최</t>
    <phoneticPr fontId="3" type="noConversion"/>
  </si>
  <si>
    <t>보건소 통합건강증진 업무 추진 간담회 개최</t>
    <phoneticPr fontId="3" type="noConversion"/>
  </si>
  <si>
    <t>2019년 방역소독 업무추진 관련 간담회 개최</t>
    <phoneticPr fontId="3" type="noConversion"/>
  </si>
  <si>
    <t>제19회 한청실버문화제 추진 관련 간담회 개최</t>
    <phoneticPr fontId="3" type="noConversion"/>
  </si>
  <si>
    <t>2019년 다문화가족 장애인 치아돌보미사업 관련 간담회 개최</t>
    <phoneticPr fontId="3" type="noConversion"/>
  </si>
  <si>
    <t>금연구역 합동 지도·단속 추진 관련 간담회 개최</t>
    <phoneticPr fontId="3" type="noConversion"/>
  </si>
  <si>
    <t>치매예방관리사업 활성화를 위한 간담회 개최</t>
    <phoneticPr fontId="3" type="noConversion"/>
  </si>
  <si>
    <t>독거노인 치매 조기검진 및 예방사업 업무추진 관련 간담회 개최</t>
    <phoneticPr fontId="3" type="noConversion"/>
  </si>
  <si>
    <t>2019년 지역주민 구강건강증진을 위한 구강보건사업 간담회 개최</t>
    <phoneticPr fontId="3" type="noConversion"/>
  </si>
  <si>
    <t>대구남구 정신응급 대응 협의체 간담회 개최</t>
    <phoneticPr fontId="3" type="noConversion"/>
  </si>
  <si>
    <t>2019년  지역사회재활협의체 상반기 간담회 개최</t>
    <phoneticPr fontId="3" type="noConversion"/>
  </si>
  <si>
    <t>금연사업 관련 간담회 개최</t>
    <phoneticPr fontId="3" type="noConversion"/>
  </si>
  <si>
    <t>2019년 다문화가족 장애인 치아돌보미사업 관련 간담회 개최</t>
    <phoneticPr fontId="3" type="noConversion"/>
  </si>
  <si>
    <t>2019년 하절기 합동(집중)방역소독 업무추진 관련 간담회 개최(8월)</t>
    <phoneticPr fontId="3" type="noConversion"/>
  </si>
  <si>
    <t>2019년 인플루엔자 예방접종사업 추진을 위한 간담회 개최</t>
    <phoneticPr fontId="3" type="noConversion"/>
  </si>
  <si>
    <t>지역사회건강조사원 간담회 개최에 따른 급식비 지출</t>
    <phoneticPr fontId="3" type="noConversion"/>
  </si>
  <si>
    <t>남구 정신응급 대응 협의체 간담회(3분기) 개최</t>
    <phoneticPr fontId="3" type="noConversion"/>
  </si>
  <si>
    <t>취약계층 방문건강관리사업 활성화를 위한 간담회 개최</t>
    <phoneticPr fontId="3" type="noConversion"/>
  </si>
  <si>
    <t>2019년 학교구강보건사업 관련 간담회 개최</t>
    <phoneticPr fontId="3" type="noConversion"/>
  </si>
  <si>
    <t>하절기 합동(집중)방역 종료에 따른 간담회 개최</t>
    <phoneticPr fontId="3" type="noConversion"/>
  </si>
  <si>
    <t>2019년 취약계층 어르신 구강건강증진을 위한 구강보건사업 간담회 개최</t>
    <phoneticPr fontId="3" type="noConversion"/>
  </si>
  <si>
    <t>2019 치매 힐링프로그램 운영 관련 관계자 간담회 개최</t>
    <phoneticPr fontId="3" type="noConversion"/>
  </si>
  <si>
    <t>보건소 건강증진사업 활성화를 위한 간담회 개최</t>
    <phoneticPr fontId="3" type="noConversion"/>
  </si>
  <si>
    <t>동 방역요원(기간제근로자) 근무 종료에 따른 간담회 개최 비용 지출</t>
    <phoneticPr fontId="3" type="noConversion"/>
  </si>
  <si>
    <t>보건소 진료업무 추진 간담회</t>
    <phoneticPr fontId="3" type="noConversion"/>
  </si>
  <si>
    <t>2019년 지역사회재활협의체 하반기 간담회 개최</t>
    <phoneticPr fontId="3" type="noConversion"/>
  </si>
  <si>
    <t>보건소 정신건강사업 활성화를 위한 간담회 개최</t>
    <phoneticPr fontId="3" type="noConversion"/>
  </si>
  <si>
    <t>남구 정신응급 대응 협의체 간담회(4분기) 개최</t>
    <phoneticPr fontId="3" type="noConversion"/>
  </si>
  <si>
    <t>약무업무 등 추진 간담회 개최</t>
    <phoneticPr fontId="3" type="noConversion"/>
  </si>
  <si>
    <t>치매안심센터 운영 활성화를 위한 간담회 개최</t>
    <phoneticPr fontId="3" type="noConversion"/>
  </si>
  <si>
    <t>취약계층 건강증진을 위한 구강보건사업 등 간담회 개최</t>
    <phoneticPr fontId="3" type="noConversion"/>
  </si>
  <si>
    <t>금연사업의 효율적인 운영 및 연계 활성화를 위한 간담회 개최</t>
    <phoneticPr fontId="3" type="noConversion"/>
  </si>
  <si>
    <t>지역주민 구강보건사업 활성화를 위한 간담회 개최</t>
    <phoneticPr fontId="3" type="noConversion"/>
  </si>
  <si>
    <t>지역건강격차 해결방안 개발을 위한 간담회 개최</t>
    <phoneticPr fontId="3" type="noConversion"/>
  </si>
  <si>
    <t>보건소 진료업무 간담회 개최</t>
    <phoneticPr fontId="3" type="noConversion"/>
  </si>
  <si>
    <t>3건 소계</t>
    <phoneticPr fontId="3" type="noConversion"/>
  </si>
  <si>
    <t>1건 소계</t>
    <phoneticPr fontId="3" type="noConversion"/>
  </si>
  <si>
    <t>4건 소계</t>
    <phoneticPr fontId="3" type="noConversion"/>
  </si>
  <si>
    <t>4건 소계</t>
    <phoneticPr fontId="3" type="noConversion"/>
  </si>
  <si>
    <t>12건 소계</t>
    <phoneticPr fontId="3" type="noConversion"/>
  </si>
  <si>
    <t>11건 소계</t>
    <phoneticPr fontId="3" type="noConversion"/>
  </si>
  <si>
    <t>10건 소계</t>
    <phoneticPr fontId="3" type="noConversion"/>
  </si>
  <si>
    <t>6건 소계</t>
    <phoneticPr fontId="3" type="noConversion"/>
  </si>
  <si>
    <t>13건 소계</t>
    <phoneticPr fontId="3" type="noConversion"/>
  </si>
  <si>
    <t>10건 소계</t>
    <phoneticPr fontId="3" type="noConversion"/>
  </si>
  <si>
    <t>11건 소계</t>
    <phoneticPr fontId="3" type="noConversion"/>
  </si>
  <si>
    <t>11건 소계</t>
    <phoneticPr fontId="3" type="noConversion"/>
  </si>
  <si>
    <t>21건 소계</t>
    <phoneticPr fontId="3" type="noConversion"/>
  </si>
  <si>
    <t>25건 소계</t>
    <phoneticPr fontId="3" type="noConversion"/>
  </si>
  <si>
    <t>구청장 동 행정복지센터 방문 다과 구입(대명11동 외 3개 동)</t>
    <phoneticPr fontId="3" type="noConversion"/>
  </si>
  <si>
    <t>앞산개발계획관련 간담회 외 1건</t>
    <phoneticPr fontId="3" type="noConversion"/>
  </si>
  <si>
    <t>생활체육 활성화 방안 논의 간담회 외 3건</t>
    <phoneticPr fontId="3" type="noConversion"/>
  </si>
  <si>
    <t>10건 소계</t>
    <phoneticPr fontId="3" type="noConversion"/>
  </si>
  <si>
    <t>단체교섭 공인노무사 관련 논의 간담회 외 4건</t>
    <phoneticPr fontId="3" type="noConversion"/>
  </si>
  <si>
    <t>구정 홍보 관련 언론관계자 간담회 외 5건</t>
    <phoneticPr fontId="3" type="noConversion"/>
  </si>
  <si>
    <t>대구여성 신년교례회 관련 간담회 외 5건</t>
    <phoneticPr fontId="3" type="noConversion"/>
  </si>
  <si>
    <t>구청장 동 행정복지센터 방문 다과 구입(대명9동 외 8개 동)</t>
    <phoneticPr fontId="3" type="noConversion"/>
  </si>
  <si>
    <t>대덕제 앞산빨래터 행사관련 협의 간담회 외 3건</t>
    <phoneticPr fontId="3" type="noConversion"/>
  </si>
  <si>
    <t>남구체육회 간담회 개최 외 3건</t>
    <phoneticPr fontId="3" type="noConversion"/>
  </si>
  <si>
    <t>34건 소계</t>
    <phoneticPr fontId="3" type="noConversion"/>
  </si>
  <si>
    <t>22건 소계</t>
    <phoneticPr fontId="3" type="noConversion"/>
  </si>
  <si>
    <t>지역발전투자협약 시범사업 업무협의 간담회 외 4건</t>
    <phoneticPr fontId="3" type="noConversion"/>
  </si>
  <si>
    <t>대명공연거리 조성공사 관련 간담회 개최 외 5건</t>
    <phoneticPr fontId="3" type="noConversion"/>
  </si>
  <si>
    <t>공공도서관 운영 관련 간담회 외 4건</t>
    <phoneticPr fontId="3" type="noConversion"/>
  </si>
  <si>
    <t>2019년 사업체조사 조사요원 간담회 외 4건</t>
    <phoneticPr fontId="3" type="noConversion"/>
  </si>
  <si>
    <t>방문자 기념품(마스크팩) 구입</t>
    <phoneticPr fontId="3" type="noConversion"/>
  </si>
  <si>
    <t>18건 소계</t>
    <phoneticPr fontId="3" type="noConversion"/>
  </si>
  <si>
    <t>앞산빨래터축제 교통통제 대책 협의 관련 간담회 외 6건</t>
    <phoneticPr fontId="3" type="noConversion"/>
  </si>
  <si>
    <t>민생안정 현장상담회 관련 간담회 외 2건</t>
    <phoneticPr fontId="3" type="noConversion"/>
  </si>
  <si>
    <t>방문자 기념품(손수건 세트) 구입</t>
    <phoneticPr fontId="3" type="noConversion"/>
  </si>
  <si>
    <t>마을기업육성사업 추진 관련 간담회 외 1건</t>
    <phoneticPr fontId="3" type="noConversion"/>
  </si>
  <si>
    <t>남구의정회 초청 구정발전 간담회 외 4건</t>
    <phoneticPr fontId="3" type="noConversion"/>
  </si>
  <si>
    <t>16건 소계</t>
    <phoneticPr fontId="3" type="noConversion"/>
  </si>
  <si>
    <t>2019년 글로벌 앞산캠프 운영 관련 간담회 외 4건</t>
    <phoneticPr fontId="3" type="noConversion"/>
  </si>
  <si>
    <t>2019년 고등학교장 초청 간담회 외 5건</t>
    <phoneticPr fontId="3" type="noConversion"/>
  </si>
  <si>
    <t>교차로 알람이 설치 관련 간담회 외 4건</t>
    <phoneticPr fontId="3" type="noConversion"/>
  </si>
  <si>
    <t>찾아가는 에너지절약 체험교실 간담회 외 4건</t>
    <phoneticPr fontId="3" type="noConversion"/>
  </si>
  <si>
    <t>2019년 생활음악축제 관계자 간담회 외 3건</t>
    <phoneticPr fontId="3" type="noConversion"/>
  </si>
  <si>
    <t>마을세무사 무료 세무 민원상담실 운영 격려 간담회 외 7건</t>
    <phoneticPr fontId="3" type="noConversion"/>
  </si>
  <si>
    <t>앞산 행복마을 마을단위 공영주차장 조성공사 관련 간담회 외 2건</t>
    <phoneticPr fontId="3" type="noConversion"/>
  </si>
  <si>
    <t>방문자 기념품(유기수저) 구입</t>
    <phoneticPr fontId="3" type="noConversion"/>
  </si>
  <si>
    <t>14건 소계</t>
    <phoneticPr fontId="3" type="noConversion"/>
  </si>
  <si>
    <t>민원 응대 관련 논의 간담회 외 3건</t>
    <phoneticPr fontId="3" type="noConversion"/>
  </si>
  <si>
    <t>행복드림 아카데미 추진 간담회 외 4건</t>
    <phoneticPr fontId="3" type="noConversion"/>
  </si>
  <si>
    <t>서민층 가스시설 개선 관련 간담회 외 4건</t>
    <phoneticPr fontId="3" type="noConversion"/>
  </si>
  <si>
    <t>전통시장 활성화 관련 논의 간담회 외 3건</t>
    <phoneticPr fontId="3" type="noConversion"/>
  </si>
  <si>
    <t>청소년 토크 콘서트 관련 간담회 외 2건</t>
    <phoneticPr fontId="3" type="noConversion"/>
  </si>
  <si>
    <t>8건 소계</t>
    <phoneticPr fontId="3" type="noConversion"/>
  </si>
  <si>
    <t>새마을운동 활성화 논의 간담회 외 1건</t>
    <phoneticPr fontId="3" type="noConversion"/>
  </si>
  <si>
    <t>구군 부단체장 간담회 기념품 및 포장지 구입</t>
    <phoneticPr fontId="3" type="noConversion"/>
  </si>
  <si>
    <t>구정 주요 시책사업 추진 논의 간담회 외 1건</t>
    <phoneticPr fontId="3" type="noConversion"/>
  </si>
  <si>
    <t>정책협의회 기념품 구입 외 2건</t>
    <phoneticPr fontId="3" type="noConversion"/>
  </si>
  <si>
    <t>6건 소계</t>
    <phoneticPr fontId="3" type="noConversion"/>
  </si>
  <si>
    <t>통합방위협의회 업무 관련 논의 간담회 외 2건</t>
    <phoneticPr fontId="3" type="noConversion"/>
  </si>
  <si>
    <t>문화예술아카데미 운영 등 간담회 외 2건</t>
    <phoneticPr fontId="3" type="noConversion"/>
  </si>
  <si>
    <t>9건 소계</t>
    <phoneticPr fontId="3" type="noConversion"/>
  </si>
  <si>
    <t>행정서비스헌장 심의위원회 관련 외 2건</t>
    <phoneticPr fontId="3" type="noConversion"/>
  </si>
  <si>
    <t>지식산업센터 건립 협의 간담회 외 1건</t>
    <phoneticPr fontId="3" type="noConversion"/>
  </si>
  <si>
    <t>여성단체협의회 관련 논의 간담회 외 3건</t>
    <phoneticPr fontId="3" type="noConversion"/>
  </si>
  <si>
    <t>구정 홍보 관련 언론관계자 간담회 외 3건</t>
    <phoneticPr fontId="3" type="noConversion"/>
  </si>
  <si>
    <t>방문자 기념품(유기수저, 텀블러) 구입</t>
    <phoneticPr fontId="3" type="noConversion"/>
  </si>
  <si>
    <t>주민자치 활성화 방안 논의 간담회 외 4건</t>
    <phoneticPr fontId="3" type="noConversion"/>
  </si>
  <si>
    <t>구정 홍보 관련 언론관계자 간담회 외 3건</t>
    <phoneticPr fontId="3" type="noConversion"/>
  </si>
  <si>
    <t>주민자치위원 연수대회 관련 간담회 외 2건</t>
    <phoneticPr fontId="3" type="noConversion"/>
  </si>
  <si>
    <t>성균관유도회 관련 업무협의 간담회 외 4건</t>
    <phoneticPr fontId="3" type="noConversion"/>
  </si>
  <si>
    <t>출입기자 식사 제공 8건</t>
    <phoneticPr fontId="3" type="noConversion"/>
  </si>
  <si>
    <t>사격선수단과의 간담회 1건</t>
    <phoneticPr fontId="3" type="noConversion"/>
  </si>
  <si>
    <t>기자실 소요물품 구입 1건</t>
    <phoneticPr fontId="3" type="noConversion"/>
  </si>
  <si>
    <t>스포츠클럽 간담회 1건</t>
    <phoneticPr fontId="3" type="noConversion"/>
  </si>
  <si>
    <t>한국 자유총연맹 남구지회 간부들과 간담회 1건</t>
    <phoneticPr fontId="3" type="noConversion"/>
  </si>
  <si>
    <t>기자실 소요물품 구입 2건</t>
    <phoneticPr fontId="3" type="noConversion"/>
  </si>
  <si>
    <t>진로진학 코칭센터 직원들과 간담회 1건</t>
    <phoneticPr fontId="3" type="noConversion"/>
  </si>
  <si>
    <t>출입기자 식사 제공 10건</t>
    <phoneticPr fontId="3" type="noConversion"/>
  </si>
  <si>
    <t>출입기자 식사 제공 6건</t>
    <phoneticPr fontId="3" type="noConversion"/>
  </si>
  <si>
    <t>풀뿌리 교육자치 협력체계 실무진들과의 간담회 1건</t>
    <phoneticPr fontId="3" type="noConversion"/>
  </si>
  <si>
    <t>기자실 소요물품 구입1건</t>
    <phoneticPr fontId="3" type="noConversion"/>
  </si>
  <si>
    <t>꿈단장 간담회 1건</t>
    <phoneticPr fontId="3" type="noConversion"/>
  </si>
  <si>
    <t>기자실 소요물품 구입 1건</t>
    <phoneticPr fontId="3" type="noConversion"/>
  </si>
  <si>
    <t>출입기자 식사 제공 12건</t>
    <phoneticPr fontId="3" type="noConversion"/>
  </si>
  <si>
    <t>평생교육협의회 간담회 1건</t>
    <phoneticPr fontId="3" type="noConversion"/>
  </si>
  <si>
    <t>우리마을교육나눔사업 간담회 1건</t>
    <phoneticPr fontId="3" type="noConversion"/>
  </si>
  <si>
    <t>꿈단장 간담회 2건</t>
    <phoneticPr fontId="3" type="noConversion"/>
  </si>
  <si>
    <t>출입기자 식사 제공 14건</t>
    <phoneticPr fontId="3" type="noConversion"/>
  </si>
  <si>
    <t>우리마을교육나눔(할로윈 축제) 간담회 1건</t>
    <phoneticPr fontId="3" type="noConversion"/>
  </si>
  <si>
    <t>출입기자 간담회 1건</t>
    <phoneticPr fontId="3" type="noConversion"/>
  </si>
  <si>
    <t>앞산사랑 가족건강 등산대회 남구체육회 및 행사관계자 간담회 1건</t>
    <phoneticPr fontId="3" type="noConversion"/>
  </si>
  <si>
    <t>출입기자 간담회 2건</t>
    <phoneticPr fontId="3" type="noConversion"/>
  </si>
  <si>
    <t>체육인의 밤 간담회 1건</t>
    <phoneticPr fontId="3" type="noConversion"/>
  </si>
  <si>
    <t>자유총연맹 간담회 1건</t>
    <phoneticPr fontId="3" type="noConversion"/>
  </si>
  <si>
    <t>앞산자락길 걷기행사 봉사단체 노고 격려 1건</t>
    <phoneticPr fontId="3" type="noConversion"/>
  </si>
  <si>
    <t>출입기자 식사 제공 9건</t>
    <phoneticPr fontId="3" type="noConversion"/>
  </si>
  <si>
    <t>우리마을 교육나눔사업 추진위원회 간담회 3건</t>
    <phoneticPr fontId="3" type="noConversion"/>
  </si>
  <si>
    <t>사격선수단 간담회 1건</t>
    <phoneticPr fontId="3" type="noConversion"/>
  </si>
  <si>
    <t>우리마을 교육나눔사업 성과교류회 1건</t>
    <phoneticPr fontId="3" type="noConversion"/>
  </si>
  <si>
    <t>앞산자락길 걷기행사 간담회 1건</t>
    <phoneticPr fontId="3" type="noConversion"/>
  </si>
  <si>
    <t>구청장 시책업무추진 1건</t>
    <phoneticPr fontId="3" type="noConversion"/>
  </si>
  <si>
    <t>지방세 징수율제고를 위한 업무협의간담회</t>
    <phoneticPr fontId="3" type="noConversion"/>
  </si>
  <si>
    <t>2018년 세정종합평가 대책방안 모색 간담회</t>
    <phoneticPr fontId="3" type="noConversion"/>
  </si>
  <si>
    <t>지방세 발전포럼 연구과제의 작성과 지방세제도의 발전방향에 대한 간담회</t>
    <phoneticPr fontId="3" type="noConversion"/>
  </si>
  <si>
    <t>세정홍보 및 지방세발전포럼 노고에 대한 격려</t>
    <phoneticPr fontId="3" type="noConversion"/>
  </si>
  <si>
    <t>주민세무고충민원 상담을 위한 세무상담실 운영 관련 간담회</t>
    <phoneticPr fontId="3" type="noConversion"/>
  </si>
  <si>
    <t>지방세정업무의 효율적인 추진을 위한 업무협의 간담회</t>
    <phoneticPr fontId="3" type="noConversion"/>
  </si>
  <si>
    <t>마을세무사 제도 활성화 방안 강구 간담회</t>
    <phoneticPr fontId="3" type="noConversion"/>
  </si>
  <si>
    <t>체납기동반을 격려하고 체납세정리 방안 논의를 위한 간담회</t>
    <phoneticPr fontId="3" type="noConversion"/>
  </si>
  <si>
    <t>지방세 결산 및 행정사무감사 준비 노고에 대한 격려</t>
    <phoneticPr fontId="3" type="noConversion"/>
  </si>
  <si>
    <t>지방세 납세안내 및 홍보 관련 관계자 간담회</t>
    <phoneticPr fontId="3" type="noConversion"/>
  </si>
  <si>
    <t>자동차세 납부홍보 및 납기내 징수율 증대 관련 간담회</t>
    <phoneticPr fontId="3" type="noConversion"/>
  </si>
  <si>
    <t>효율적인 체납세징수방안을 논의하기 위한 간담회</t>
    <phoneticPr fontId="3" type="noConversion"/>
  </si>
  <si>
    <t>체납차량 번호판영치 T/F팀 노고 격려</t>
    <phoneticPr fontId="3" type="noConversion"/>
  </si>
  <si>
    <t>2019년 세입목표 달성을 위한 세원발굴 및 체납세 징수 등 분야별 과제에 대한 간담회</t>
    <phoneticPr fontId="3" type="noConversion"/>
  </si>
  <si>
    <t>세무상담실 운영 관련 간담회 개최</t>
    <phoneticPr fontId="3" type="noConversion"/>
  </si>
  <si>
    <t>체납차량 번호판 영치 활동에 대한 체납기동반 격려</t>
    <phoneticPr fontId="3" type="noConversion"/>
  </si>
  <si>
    <t>세무상담실 운영 관련 간담회</t>
    <phoneticPr fontId="3" type="noConversion"/>
  </si>
  <si>
    <t>세무고충민원 관련 세무상담실 운영 관련 간담회</t>
    <phoneticPr fontId="3" type="noConversion"/>
  </si>
  <si>
    <t>2020년 지방세발전포럼 연구과제에 대한 논의를 위한 간담회</t>
    <phoneticPr fontId="3" type="noConversion"/>
  </si>
  <si>
    <t>지방세수 특별징수대책의 추진방안 논의 및 직원들의 노고를 격려를 위한 간담회</t>
    <phoneticPr fontId="3" type="noConversion"/>
  </si>
  <si>
    <t>지방세수 특별징수대책의 적극 추진 및 격려를 위한 간담회</t>
    <phoneticPr fontId="3" type="noConversion"/>
  </si>
  <si>
    <t>세무고충민원 상담을 위한 세무상담실 운영과정 및 발전방안에 관한 간담회</t>
    <phoneticPr fontId="3" type="noConversion"/>
  </si>
  <si>
    <t>지방세수 특별징수대책단 적극추진 및 실적제고를 위한 간담회</t>
    <phoneticPr fontId="3" type="noConversion"/>
  </si>
  <si>
    <t>2020년도 지방세정 종합평가 대비 업무역량 강화 방안 논의 간담회</t>
    <phoneticPr fontId="3" type="noConversion"/>
  </si>
  <si>
    <t>의료복지협의체 구성 및 운영에 따른 간담회 개최</t>
    <phoneticPr fontId="3" type="noConversion"/>
  </si>
  <si>
    <t>남구생활보장위원회 간담회 개최</t>
    <phoneticPr fontId="3" type="noConversion"/>
  </si>
  <si>
    <t>한국청소년지원협의회 후원관렴 간담회 개최</t>
    <phoneticPr fontId="3" type="noConversion"/>
  </si>
  <si>
    <t>관내 지역아동복지센터 종사자 격려 간담회 개최</t>
    <phoneticPr fontId="3" type="noConversion"/>
  </si>
  <si>
    <t>식중독 예방활동을 위한 간담회 개최</t>
    <phoneticPr fontId="3" type="noConversion"/>
  </si>
  <si>
    <t>사회복지관 업무관련 간담회 개최</t>
    <phoneticPr fontId="3" type="noConversion"/>
  </si>
  <si>
    <t xml:space="preserve">제6기 생활정책모니터단 간담회 </t>
    <phoneticPr fontId="3" type="noConversion"/>
  </si>
  <si>
    <t>보훈단체 업무관련 간담회 개최</t>
    <phoneticPr fontId="3" type="noConversion"/>
  </si>
  <si>
    <t>남구지역사회보장협의체 간담회 개최</t>
    <phoneticPr fontId="3" type="noConversion"/>
  </si>
  <si>
    <t>남구지역사회보장대표협의체 간담회 개최</t>
    <phoneticPr fontId="3" type="noConversion"/>
  </si>
  <si>
    <t>지역복지사업 활성화를 위한 간담회 개최</t>
    <phoneticPr fontId="3" type="noConversion"/>
  </si>
  <si>
    <t>라이온스 후원관련 업무협의 간담회 개최</t>
    <phoneticPr fontId="3" type="noConversion"/>
  </si>
  <si>
    <t>제7기 생활공감정책모니터단 간담회 개최</t>
    <phoneticPr fontId="3" type="noConversion"/>
  </si>
  <si>
    <t>지역아동복지센터 종사자 격려 간담회 개최</t>
    <phoneticPr fontId="3" type="noConversion"/>
  </si>
  <si>
    <t>푸드뱅크, 푸드마켓 업무관련 간담회 개최</t>
    <phoneticPr fontId="3" type="noConversion"/>
  </si>
  <si>
    <t>자산형성지원사업 추진 관련 간담회 개최</t>
    <phoneticPr fontId="3" type="noConversion"/>
  </si>
  <si>
    <t>민간사회안전망 남구연합회 간담회 개최</t>
    <phoneticPr fontId="3" type="noConversion"/>
  </si>
  <si>
    <t>사회복지관 업무관련 간담회 개최</t>
    <phoneticPr fontId="3" type="noConversion"/>
  </si>
  <si>
    <t>사회복지공동모금회 업무관련 간담회 개최</t>
    <phoneticPr fontId="3" type="noConversion"/>
  </si>
  <si>
    <t>라이온스클럽 회장단 간담회 개최</t>
    <phoneticPr fontId="3" type="noConversion"/>
  </si>
  <si>
    <t>지역사회 통합 돌봄(커뮤니티케어) 선도사업 공모선정 관련 간담회 개최</t>
    <phoneticPr fontId="3" type="noConversion"/>
  </si>
  <si>
    <t>여성단체협의회 간담회 개최</t>
    <phoneticPr fontId="3" type="noConversion"/>
  </si>
  <si>
    <t>지역사회 통합 돌봄 선도 사업 담당자 간담회 개최</t>
    <phoneticPr fontId="3" type="noConversion"/>
  </si>
  <si>
    <t>자활담당자 역량강화를 위한 간담회 개최</t>
    <phoneticPr fontId="3" type="noConversion"/>
  </si>
  <si>
    <t>복지한마당 행사 개최를 위한 관계자 간담회 개최</t>
    <phoneticPr fontId="3" type="noConversion"/>
  </si>
  <si>
    <t>남구 여성단체협의회 운영 관련 업무협의 간담회 개최</t>
    <phoneticPr fontId="3" type="noConversion"/>
  </si>
  <si>
    <t>곱창데이 개최에 따른 위생관련 단체장 간담회 개최</t>
    <phoneticPr fontId="3" type="noConversion"/>
  </si>
  <si>
    <t>드림스타트 사업 후원 연계 관련 간담회 개최</t>
    <phoneticPr fontId="3" type="noConversion"/>
  </si>
  <si>
    <t>2019년 제1회 우리동네 원탁회의 개최</t>
    <phoneticPr fontId="3" type="noConversion"/>
  </si>
  <si>
    <t>민간사회안전망 남구연합회 간담회 개최</t>
    <phoneticPr fontId="3" type="noConversion"/>
  </si>
  <si>
    <t>복지관 활성화를 위한 간담회 개최</t>
    <phoneticPr fontId="3" type="noConversion"/>
  </si>
  <si>
    <t>남구여성단체협의회 폭력예방 캠페인 개최</t>
    <phoneticPr fontId="3" type="noConversion"/>
  </si>
  <si>
    <t>제7기 생활공감정책모니터단 간담회 개최</t>
    <phoneticPr fontId="3" type="noConversion"/>
  </si>
  <si>
    <t>제13회 미미앤락식품산업전 평가 간담회 개최</t>
    <phoneticPr fontId="3" type="noConversion"/>
  </si>
  <si>
    <t>이미용관계자와 간담회 개최</t>
    <phoneticPr fontId="3" type="noConversion"/>
  </si>
  <si>
    <t>지역사회 통합 돌봄(커뮤니티케어) 선도 사업 관련 간담회 개최</t>
    <phoneticPr fontId="3" type="noConversion"/>
  </si>
  <si>
    <t>청년키움통장사업 추진 관련 간담회 개최</t>
    <phoneticPr fontId="3" type="noConversion"/>
  </si>
  <si>
    <t>보훈단체장 간담회 개최</t>
    <phoneticPr fontId="3" type="noConversion"/>
  </si>
  <si>
    <t>드림스타트 프로그램 관련 업무협의 간담회 개최</t>
    <phoneticPr fontId="3" type="noConversion"/>
  </si>
  <si>
    <t>보훈단체회원들과 간담회 개최</t>
    <phoneticPr fontId="3" type="noConversion"/>
  </si>
  <si>
    <t>푸드뱅크, 푸드마켓 업무관련 간담회 개최</t>
    <phoneticPr fontId="3" type="noConversion"/>
  </si>
  <si>
    <t>어린이급식관리 지원센터 관계자 간담회</t>
    <phoneticPr fontId="3" type="noConversion"/>
  </si>
  <si>
    <t>제69주년 6.25전쟁 기념행사 격려 간담회</t>
    <phoneticPr fontId="3" type="noConversion"/>
  </si>
  <si>
    <t>재향군인회 임원 및 회원들과 간담회 개최</t>
    <phoneticPr fontId="3" type="noConversion"/>
  </si>
  <si>
    <t>푸드뱅크, 푸드마켓 업무관련 간담회 개최</t>
    <phoneticPr fontId="3" type="noConversion"/>
  </si>
  <si>
    <t>집안적치 쓰레기 정리 작업 봉사자 격려를 위한 다과비 지출</t>
    <phoneticPr fontId="3" type="noConversion"/>
  </si>
  <si>
    <t>집안적치 쓰레기 정리 작업 격려 다과비 지출</t>
    <phoneticPr fontId="3" type="noConversion"/>
  </si>
  <si>
    <t>남구환경감시단 관계자와의 간담회 개최</t>
    <phoneticPr fontId="3" type="noConversion"/>
  </si>
  <si>
    <t>여성UP 엑스포 참석 및 여성단체협의회 간담회 개최</t>
    <phoneticPr fontId="3" type="noConversion"/>
  </si>
  <si>
    <t>전통시장 활성화를 위한 간담회 개최</t>
    <phoneticPr fontId="3" type="noConversion"/>
  </si>
  <si>
    <t>남구지역사회보장협의체 간담회 개최</t>
    <phoneticPr fontId="3" type="noConversion"/>
  </si>
  <si>
    <t>여름건강주택 입주식 관련 간담회 개최</t>
    <phoneticPr fontId="3" type="noConversion"/>
  </si>
  <si>
    <t>집안적치 쓰레기 정리 작업 관련 격려 간담회 개최</t>
    <phoneticPr fontId="3" type="noConversion"/>
  </si>
  <si>
    <t>지역사회 통합돌봄 선도사업 논의 간담회 개최</t>
    <phoneticPr fontId="3" type="noConversion"/>
  </si>
  <si>
    <t>구군 부단체장 복지업무 관련 논의 간담회 개최</t>
    <phoneticPr fontId="3" type="noConversion"/>
  </si>
  <si>
    <t>배우GO꿈꾸고GO 학원연계사업 간담회</t>
    <phoneticPr fontId="3" type="noConversion"/>
  </si>
  <si>
    <t>어린이급식관리 지원센터 관계자 간담회</t>
    <phoneticPr fontId="3" type="noConversion"/>
  </si>
  <si>
    <t>드림스타트 사업 후원 연계 관련 간담회 개최</t>
    <phoneticPr fontId="3" type="noConversion"/>
  </si>
  <si>
    <t>보훈단체 간담회</t>
    <phoneticPr fontId="3" type="noConversion"/>
  </si>
  <si>
    <t>후원업무 관련 간담회 개최</t>
    <phoneticPr fontId="3" type="noConversion"/>
  </si>
  <si>
    <t>3GO봉사단 간담회 개최</t>
    <phoneticPr fontId="3" type="noConversion"/>
  </si>
  <si>
    <t>지역사회 통합돌봄선도사업 논의 간담회 개최</t>
    <phoneticPr fontId="3" type="noConversion"/>
  </si>
  <si>
    <t>대명사회복지관 송편 빚기 대회 간담회</t>
    <phoneticPr fontId="3" type="noConversion"/>
  </si>
  <si>
    <t>남구생활보장위원회 간담회 개최</t>
    <phoneticPr fontId="3" type="noConversion"/>
  </si>
  <si>
    <t>지역사회 통합돌봄 선도사업 논의 간담회 개최</t>
    <phoneticPr fontId="3" type="noConversion"/>
  </si>
  <si>
    <t>한국청소년지원협의회 후원관련 간담회</t>
    <phoneticPr fontId="3" type="noConversion"/>
  </si>
  <si>
    <t>9월 장애인복지 워킹그룹 간담회 개최</t>
    <phoneticPr fontId="3" type="noConversion"/>
  </si>
  <si>
    <t>2020년 자활기금 운영 관련 간담회</t>
    <phoneticPr fontId="3" type="noConversion"/>
  </si>
  <si>
    <t>복지업무 관련 언론관계자 간담회</t>
    <phoneticPr fontId="3" type="noConversion"/>
  </si>
  <si>
    <t>2019년 지역사회보장협의체 타운홀 미팅 관련 격려간담회 개최</t>
    <phoneticPr fontId="3" type="noConversion"/>
  </si>
  <si>
    <t>라이온스클럽 추석맞이 봉사 관련 간담회</t>
    <phoneticPr fontId="3" type="noConversion"/>
  </si>
  <si>
    <t>드림스타트 프로그램 관련 업무협의 간담회 개최</t>
    <phoneticPr fontId="3" type="noConversion"/>
  </si>
  <si>
    <t>지역사회 통합돌봄 선도사업 업무협의 간담회</t>
    <phoneticPr fontId="3" type="noConversion"/>
  </si>
  <si>
    <t>생명의전화 업무관련 간담회 개최</t>
    <phoneticPr fontId="3" type="noConversion"/>
  </si>
  <si>
    <t>제19회 영호남 화합한마당 교류대회 간담회</t>
    <phoneticPr fontId="3" type="noConversion"/>
  </si>
  <si>
    <t>자활사업 관련 간담회 개최</t>
    <phoneticPr fontId="3" type="noConversion"/>
  </si>
  <si>
    <t>지역사회 통합돌봄 선도사업 업무협의 간담회</t>
    <phoneticPr fontId="3" type="noConversion"/>
  </si>
  <si>
    <t>민간사회안전망 남구연합회 임원회의</t>
    <phoneticPr fontId="3" type="noConversion"/>
  </si>
  <si>
    <t>보훈단체 업무 논의 간담회</t>
    <phoneticPr fontId="3" type="noConversion"/>
  </si>
  <si>
    <t>민간사회안전망 남구연합회 수련회 격려 간담회</t>
    <phoneticPr fontId="3" type="noConversion"/>
  </si>
  <si>
    <t>라이온스 후원 업무 간담회</t>
    <phoneticPr fontId="3" type="noConversion"/>
  </si>
  <si>
    <t>이웃사랑 성금 후원 관련 간담회 개최</t>
    <phoneticPr fontId="3" type="noConversion"/>
  </si>
  <si>
    <t>지역사회보장실무협의체 간담회 개최</t>
    <phoneticPr fontId="3" type="noConversion"/>
  </si>
  <si>
    <t>지역사회보장대표협의체 간담회 개최</t>
    <phoneticPr fontId="3" type="noConversion"/>
  </si>
  <si>
    <t xml:space="preserve">보훈단체 업무협의 간담회 </t>
    <phoneticPr fontId="3" type="noConversion"/>
  </si>
  <si>
    <t>맞춤형 복지 및 자활사업 관련 업무협의 간담회 개최</t>
    <phoneticPr fontId="3" type="noConversion"/>
  </si>
  <si>
    <t>대구 임상병리사회 후원관련 간담회 개최</t>
    <phoneticPr fontId="3" type="noConversion"/>
  </si>
  <si>
    <t>사회복지시설 점검 관련 간담회</t>
    <phoneticPr fontId="3" type="noConversion"/>
  </si>
  <si>
    <t>2019년 드림스타트 운영 위원회 개최에 따른 간담회</t>
    <phoneticPr fontId="3" type="noConversion"/>
  </si>
  <si>
    <t>생명의전화 대구상담소 송년의 밤 행사 업무협의 간담회</t>
    <phoneticPr fontId="3" type="noConversion"/>
  </si>
  <si>
    <t>코러스 페스티벌 in 남구 격려 간담회</t>
    <phoneticPr fontId="3" type="noConversion"/>
  </si>
  <si>
    <t>생명의전화 대구상담소 업무관련 간담회 개최</t>
    <phoneticPr fontId="3" type="noConversion"/>
  </si>
  <si>
    <t>지역사회보장협의체 업무협의 간담회 개최</t>
    <phoneticPr fontId="3" type="noConversion"/>
  </si>
  <si>
    <t>경로당 운영업무 협의 관련 간담회 개최</t>
    <phoneticPr fontId="3" type="noConversion"/>
  </si>
  <si>
    <t>앞산 반려견 놀이터 조성 관련 간담회 개최</t>
    <phoneticPr fontId="3" type="noConversion"/>
  </si>
  <si>
    <t>노숙인자활시설 운영 관련 간담회 개최</t>
    <phoneticPr fontId="3" type="noConversion"/>
  </si>
  <si>
    <t>지역사회 통합돌봄 사업 관련 제주시 방문 간담회 개최</t>
    <phoneticPr fontId="3" type="noConversion"/>
  </si>
  <si>
    <t>의료급여심의위원회 간담회 개최</t>
    <phoneticPr fontId="3" type="noConversion"/>
  </si>
  <si>
    <t>코러스 페스티벌 행사 안내 근무자 격려 간담회</t>
    <phoneticPr fontId="3" type="noConversion"/>
  </si>
  <si>
    <t>지역사회통합돌봄 선도사업 초점면접조사 관련 업무협의 간담회</t>
    <phoneticPr fontId="3" type="noConversion"/>
  </si>
  <si>
    <t>구청장 시책추진업무추진비 지출(위생관련 단체장 간담회 개최)</t>
    <phoneticPr fontId="3" type="noConversion"/>
  </si>
  <si>
    <t>남구건강가정,다문화가족지원센터 운영 관련 간담회 개최</t>
    <phoneticPr fontId="3" type="noConversion"/>
  </si>
  <si>
    <t>구, 동 지역사회보장협의체 네트워크 현장간담회 개최</t>
    <phoneticPr fontId="3" type="noConversion"/>
  </si>
  <si>
    <t>지역사회 통합돌봄 사업 관련 제주시 2차 방문 간담회 개최</t>
    <phoneticPr fontId="3" type="noConversion"/>
  </si>
  <si>
    <t>관내 후원연계 업무협의 관련 간담회 개최</t>
    <phoneticPr fontId="3" type="noConversion"/>
  </si>
  <si>
    <t>자산형성사업 운영 관련 간담회 개최</t>
    <phoneticPr fontId="3" type="noConversion"/>
  </si>
  <si>
    <t xml:space="preserve">보훈단체 업무협의 간담회 </t>
    <phoneticPr fontId="3" type="noConversion"/>
  </si>
  <si>
    <t>지역사회보장협의체 업무협의 간담회 개최</t>
    <phoneticPr fontId="3" type="noConversion"/>
  </si>
  <si>
    <t>광덕시장 상인회장단 간담회 개최</t>
    <phoneticPr fontId="3" type="noConversion"/>
  </si>
  <si>
    <t>위생등급제 관련 관계자 간담회 개최</t>
    <phoneticPr fontId="3" type="noConversion"/>
  </si>
  <si>
    <t>부구청장 시책업무추진비지출</t>
    <phoneticPr fontId="3" type="noConversion"/>
  </si>
  <si>
    <t>노인복지업무 활성화를 위한 간담회 개최</t>
    <phoneticPr fontId="3" type="noConversion"/>
  </si>
  <si>
    <t>생명의전화 대구상담소 송년의 밤 행사 업무협의 간담회</t>
    <phoneticPr fontId="3" type="noConversion"/>
  </si>
  <si>
    <t>민간사회안전망 남구연합회 12월 월례회의 간담회 개최</t>
    <phoneticPr fontId="3" type="noConversion"/>
  </si>
  <si>
    <t>제2회 겨울철 복지사각지대 취약계층을 위한 나눔행사 관련
업무 간담회 개최</t>
    <phoneticPr fontId="3" type="noConversion"/>
  </si>
  <si>
    <t>주민행복국장 시책업무추진비</t>
    <phoneticPr fontId="3" type="noConversion"/>
  </si>
  <si>
    <t xml:space="preserve">지역사회통합돌봄 맞춤형 건강식 배달사업 자원봉사자 격려 간담회 </t>
    <phoneticPr fontId="3" type="noConversion"/>
  </si>
  <si>
    <t>생명의전화 대구상담소 업무관련 간담회 개최</t>
    <phoneticPr fontId="3" type="noConversion"/>
  </si>
  <si>
    <t>낙동강승전기념관 VR체험교육장 조성 업무협의 간담회 개최</t>
    <phoneticPr fontId="3" type="noConversion"/>
  </si>
  <si>
    <t>1월</t>
    <phoneticPr fontId="3" type="noConversion"/>
  </si>
  <si>
    <t>2월</t>
    <phoneticPr fontId="3" type="noConversion"/>
  </si>
  <si>
    <t>3월</t>
    <phoneticPr fontId="3" type="noConversion"/>
  </si>
  <si>
    <t>4월</t>
    <phoneticPr fontId="3" type="noConversion"/>
  </si>
  <si>
    <t>5월</t>
    <phoneticPr fontId="3" type="noConversion"/>
  </si>
  <si>
    <t>6월</t>
    <phoneticPr fontId="3" type="noConversion"/>
  </si>
  <si>
    <t>7월</t>
    <phoneticPr fontId="3" type="noConversion"/>
  </si>
  <si>
    <t>8월</t>
    <phoneticPr fontId="3" type="noConversion"/>
  </si>
  <si>
    <t>9월</t>
    <phoneticPr fontId="3" type="noConversion"/>
  </si>
  <si>
    <t>10월</t>
    <phoneticPr fontId="3" type="noConversion"/>
  </si>
  <si>
    <t>11월</t>
    <phoneticPr fontId="3" type="noConversion"/>
  </si>
  <si>
    <t>12월</t>
    <phoneticPr fontId="3" type="noConversion"/>
  </si>
  <si>
    <t>대구음악창작소 앨범제작 지원사업 추진을 위한 관련 전문가, 지역뮤지션과 간담회</t>
    <phoneticPr fontId="3" type="noConversion"/>
  </si>
  <si>
    <t>1. '19년도 시책추진업무추진비 (203-03) 집행내역</t>
    <phoneticPr fontId="3" type="noConversion"/>
  </si>
  <si>
    <t>전통시장 활성화를 위한 남구상인연합회 소통 간담회</t>
    <phoneticPr fontId="3" type="noConversion"/>
  </si>
  <si>
    <t>『대구․경북 상생장터』유치를 위한 원활한 동의서 징구 및 당면현황 협의</t>
    <phoneticPr fontId="3" type="noConversion"/>
  </si>
  <si>
    <t>광덕시장정비사업을 위한 간담회</t>
    <phoneticPr fontId="3" type="noConversion"/>
  </si>
  <si>
    <t>관문상가시장 고객사은 한마음 대축제 등 업무 협의</t>
    <phoneticPr fontId="3" type="noConversion"/>
  </si>
  <si>
    <t>『대구․경북 상생장터』유치를 위한 당면현황 협의</t>
    <phoneticPr fontId="3" type="noConversion"/>
  </si>
  <si>
    <t>4건 소계</t>
    <phoneticPr fontId="3" type="noConversion"/>
  </si>
  <si>
    <t>『대구․경북 상생장터』조성 설명회 개최</t>
    <phoneticPr fontId="3" type="noConversion"/>
  </si>
  <si>
    <t>성당시장 고객참여 한마당 사은 대잔치 등 당면현황 협의</t>
    <phoneticPr fontId="3" type="noConversion"/>
  </si>
  <si>
    <t>대명시장 고객사은 대잔치 등 당면현황 협의</t>
    <phoneticPr fontId="3" type="noConversion"/>
  </si>
  <si>
    <t>대구형 일자리 디딤돌 사업관련 간담회</t>
    <phoneticPr fontId="3" type="noConversion"/>
  </si>
  <si>
    <t>봉덕시장 고객참여 한마당 사은 대잔치 등 당면현황 협의</t>
    <phoneticPr fontId="3" type="noConversion"/>
  </si>
  <si>
    <t>남부시장 2019년 특성화 첫걸음시장 컨설팅 사업 중간설명회 협의</t>
    <phoneticPr fontId="3" type="noConversion"/>
  </si>
  <si>
    <t>가스안전관련 업무 관계자 간담회</t>
    <phoneticPr fontId="3" type="noConversion"/>
  </si>
  <si>
    <t>전통시장 협업화 사업 등 당면한 업무 협의</t>
    <phoneticPr fontId="3" type="noConversion"/>
  </si>
  <si>
    <t>겨울철 전통시장 화재예방 및 취약지 순찰 등 당면한 업무 협의</t>
    <phoneticPr fontId="3" type="noConversion"/>
  </si>
  <si>
    <t>전통시장 환경개선 사업 설명 및 당면 현안 협의</t>
    <phoneticPr fontId="3" type="noConversion"/>
  </si>
  <si>
    <t>석유 유통질서 관련 업무 관계자 간담회</t>
    <phoneticPr fontId="3" type="noConversion"/>
  </si>
  <si>
    <t>광덕시장 정비사업을 위한 간담회</t>
    <phoneticPr fontId="3" type="noConversion"/>
  </si>
  <si>
    <t>사회적경제 기업 육성 및 사회적경제 활성화를 위한 간담회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</si>
</sst>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1" formatCode="_-* #,##0_-;\-* #,##0_-;_-* &quot;-&quot;_-;_-@_-"/>
    <numFmt numFmtId="176" formatCode="0.00;[Red]0.00"/>
    <numFmt numFmtId="177" formatCode="_ * #,##0.00_ ;_ * \-#,##0.00_ ;_ * &quot;-&quot;??_ ;_ @_ "/>
    <numFmt numFmtId="178" formatCode="&quot;$&quot;#,##0_);[Red]\(&quot;$&quot;#,##0\)"/>
    <numFmt numFmtId="179" formatCode="#,##0&quot;?_);[Red]\(#,##0&quot;&quot;?&quot;\)"/>
    <numFmt numFmtId="180" formatCode="_-* #,##0_-;&quot;₩&quot;\!\-* #,##0_-;_-* &quot;-&quot;_-;_-@_-"/>
    <numFmt numFmtId="181" formatCode="_ &quot;₩&quot;* #,##0_ ;_ &quot;₩&quot;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_ ;_ &quot;₩&quot;* &quot;-&quot;_ ;_ @_ "/>
    <numFmt numFmtId="182" formatCode="&quot;₩&quot;#,##0;[Red]&quot;₩&quot;&quot;₩&quot;\-#,##0"/>
    <numFmt numFmtId="183" formatCode="_ * #,##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_ ;_ * &quot;-&quot;_ ;_ @_ "/>
    <numFmt numFmtId="184" formatCode="\!\$#,##0.00_);\!\(\!\$#,##0.00\!\)"/>
    <numFmt numFmtId="185" formatCode="#,##0.00_ "/>
    <numFmt numFmtId="186" formatCode="&quot;₩&quot;#,##0.00;[Red]&quot;₩&quot;&quot;₩&quot;\-#,##0.00"/>
    <numFmt numFmtId="187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88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89" formatCode="_ &quot;₩&quot;* #,##0.00_ ;_ &quot;₩&quot;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&quot;₩&quot;* &quot;-&quot;??_ ;_ @_ "/>
    <numFmt numFmtId="190" formatCode="#,##0;[Red]#,##0"/>
    <numFmt numFmtId="191" formatCode="_-* #,##0.0_-;\-* #,##0.0_-;_-* &quot;-&quot;_-;_-@_-"/>
  </numFmts>
  <fonts count="67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체"/>
      <family val="3"/>
      <charset val="129"/>
    </font>
    <font>
      <b/>
      <sz val="14"/>
      <name val="굴림체"/>
      <family val="3"/>
      <charset val="129"/>
    </font>
    <font>
      <sz val="9"/>
      <name val="굴림체"/>
      <family val="3"/>
      <charset val="129"/>
    </font>
    <font>
      <sz val="10"/>
      <color indexed="62"/>
      <name val="맑은 고딕"/>
      <family val="3"/>
      <charset val="129"/>
    </font>
    <font>
      <sz val="9"/>
      <color indexed="62"/>
      <name val="맑은 고딕"/>
      <family val="3"/>
      <charset val="129"/>
    </font>
    <font>
      <sz val="9"/>
      <color indexed="10"/>
      <name val="맑은 고딕"/>
      <family val="3"/>
      <charset val="129"/>
    </font>
    <font>
      <sz val="10"/>
      <color indexed="1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5"/>
      <name val="맑은 고딕"/>
      <family val="3"/>
      <charset val="129"/>
      <scheme val="minor"/>
    </font>
    <font>
      <sz val="10"/>
      <color theme="3" tint="0.39997558519241921"/>
      <name val="굴림체"/>
      <family val="3"/>
      <charset val="129"/>
    </font>
    <font>
      <sz val="11"/>
      <name val="맑은 고딕"/>
      <family val="3"/>
      <charset val="129"/>
      <scheme val="major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name val="Arial"/>
      <family val="2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2"/>
      <name val="¹ÙÅÁÃ¼"/>
      <family val="1"/>
      <charset val="129"/>
    </font>
    <font>
      <sz val="12"/>
      <name val="¹UAAA¼"/>
      <family val="3"/>
      <charset val="129"/>
    </font>
    <font>
      <sz val="10"/>
      <name val="MS Sans Serif"/>
      <family val="2"/>
    </font>
    <font>
      <b/>
      <sz val="10"/>
      <name val="Helv"/>
      <family val="2"/>
    </font>
    <font>
      <sz val="12"/>
      <name val="바탕체"/>
      <family val="1"/>
      <charset val="129"/>
    </font>
    <font>
      <sz val="11"/>
      <name val="굴림체"/>
      <family val="3"/>
      <charset val="129"/>
    </font>
    <font>
      <sz val="10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u/>
      <sz val="13"/>
      <name val="굴림체"/>
      <family val="3"/>
      <charset val="129"/>
    </font>
    <font>
      <sz val="12"/>
      <name val="굴림체"/>
      <family val="3"/>
      <charset val="129"/>
    </font>
    <font>
      <sz val="8"/>
      <name val="바탕체"/>
      <family val="1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"/>
      <color indexed="8"/>
      <name val="Courier"/>
      <family val="3"/>
    </font>
    <font>
      <sz val="11"/>
      <color indexed="20"/>
      <name val="맑은 고딕"/>
      <family val="3"/>
      <charset val="129"/>
    </font>
    <font>
      <sz val="1"/>
      <color indexed="8"/>
      <name val="Courier"/>
      <family val="3"/>
    </font>
    <font>
      <u/>
      <sz val="28.7"/>
      <color indexed="36"/>
      <name val="돋움"/>
      <family val="3"/>
      <charset val="129"/>
    </font>
    <font>
      <sz val="14"/>
      <name val="뼻뮝"/>
      <family val="3"/>
      <charset val="129"/>
    </font>
    <font>
      <sz val="11"/>
      <color indexed="60"/>
      <name val="맑은 고딕"/>
      <family val="3"/>
      <charset val="129"/>
    </font>
    <font>
      <sz val="12"/>
      <name val="뼻뮝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0"/>
      <color rgb="FF0070C0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9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9"/>
      <color rgb="FF0070C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0"/>
      <color rgb="FF333333"/>
      <name val="맑은 고딕"/>
      <family val="3"/>
      <charset val="129"/>
      <scheme val="minor"/>
    </font>
    <font>
      <sz val="9"/>
      <name val="맑은 고딕"/>
      <family val="3"/>
      <charset val="129"/>
      <scheme val="major"/>
    </font>
    <font>
      <sz val="12"/>
      <color rgb="FF000000"/>
      <name val="돋움"/>
      <family val="3"/>
      <charset val="129"/>
    </font>
    <font>
      <sz val="12"/>
      <color rgb="FF000000"/>
      <name val="한양신명조"/>
      <family val="3"/>
      <charset val="129"/>
    </font>
  </fonts>
  <fills count="27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</borders>
  <cellStyleXfs count="275">
    <xf numFmtId="0" fontId="0" fillId="0" borderId="0"/>
    <xf numFmtId="41" fontId="2" fillId="0" borderId="0" applyFont="0" applyFill="0" applyBorder="0" applyAlignment="0" applyProtection="0"/>
    <xf numFmtId="0" fontId="11" fillId="0" borderId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0" fillId="0" borderId="0"/>
    <xf numFmtId="0" fontId="23" fillId="0" borderId="0"/>
    <xf numFmtId="176" fontId="24" fillId="0" borderId="0">
      <protection locked="0"/>
    </xf>
    <xf numFmtId="38" fontId="17" fillId="0" borderId="0" applyFont="0" applyFill="0" applyBorder="0" applyAlignment="0" applyProtection="0"/>
    <xf numFmtId="0" fontId="2" fillId="0" borderId="0"/>
    <xf numFmtId="177" fontId="17" fillId="0" borderId="0" applyFont="0" applyFill="0" applyBorder="0" applyAlignment="0" applyProtection="0"/>
    <xf numFmtId="176" fontId="24" fillId="0" borderId="0">
      <protection locked="0"/>
    </xf>
    <xf numFmtId="178" fontId="17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6" fillId="0" borderId="0"/>
    <xf numFmtId="176" fontId="24" fillId="0" borderId="0">
      <protection locked="0"/>
    </xf>
    <xf numFmtId="0" fontId="26" fillId="0" borderId="0"/>
    <xf numFmtId="176" fontId="24" fillId="0" borderId="0">
      <protection locked="0"/>
    </xf>
    <xf numFmtId="38" fontId="27" fillId="4" borderId="0" applyNumberFormat="0" applyBorder="0" applyAlignment="0" applyProtection="0"/>
    <xf numFmtId="0" fontId="28" fillId="0" borderId="0">
      <alignment horizontal="left"/>
    </xf>
    <xf numFmtId="0" fontId="29" fillId="0" borderId="11" applyNumberFormat="0" applyAlignment="0" applyProtection="0">
      <alignment horizontal="left" vertical="center"/>
    </xf>
    <xf numFmtId="0" fontId="29" fillId="0" borderId="12">
      <alignment horizontal="left" vertical="center"/>
    </xf>
    <xf numFmtId="176" fontId="24" fillId="0" borderId="0">
      <protection locked="0"/>
    </xf>
    <xf numFmtId="176" fontId="24" fillId="0" borderId="0">
      <protection locked="0"/>
    </xf>
    <xf numFmtId="10" fontId="27" fillId="4" borderId="1" applyNumberFormat="0" applyBorder="0" applyAlignment="0" applyProtection="0"/>
    <xf numFmtId="18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30" fillId="0" borderId="2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4" fillId="0" borderId="0"/>
    <xf numFmtId="0" fontId="17" fillId="0" borderId="0"/>
    <xf numFmtId="176" fontId="24" fillId="0" borderId="0">
      <protection locked="0"/>
    </xf>
    <xf numFmtId="10" fontId="17" fillId="0" borderId="0" applyFont="0" applyFill="0" applyBorder="0" applyAlignment="0" applyProtection="0"/>
    <xf numFmtId="0" fontId="30" fillId="0" borderId="0"/>
    <xf numFmtId="0" fontId="31" fillId="0" borderId="0" applyFill="0" applyBorder="0" applyProtection="0">
      <alignment horizontal="centerContinuous" vertical="center"/>
    </xf>
    <xf numFmtId="0" fontId="32" fillId="4" borderId="0" applyFill="0" applyBorder="0" applyProtection="0">
      <alignment horizontal="center" vertical="center"/>
    </xf>
    <xf numFmtId="176" fontId="24" fillId="0" borderId="13">
      <protection locked="0"/>
    </xf>
    <xf numFmtId="0" fontId="33" fillId="0" borderId="14">
      <alignment horizontal="left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23" borderId="15" applyNumberFormat="0" applyAlignment="0" applyProtection="0">
      <alignment vertical="center"/>
    </xf>
    <xf numFmtId="181" fontId="2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7" fillId="6" borderId="0" applyNumberFormat="0" applyBorder="0" applyAlignment="0" applyProtection="0">
      <alignment vertical="center"/>
    </xf>
    <xf numFmtId="0" fontId="38" fillId="0" borderId="0">
      <protection locked="0"/>
    </xf>
    <xf numFmtId="0" fontId="38" fillId="0" borderId="0"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40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0" fontId="2" fillId="24" borderId="16" applyNumberFormat="0" applyFont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9" fontId="25" fillId="4" borderId="0" applyFill="0" applyBorder="0" applyProtection="0">
      <alignment horizontal="right"/>
    </xf>
    <xf numFmtId="10" fontId="25" fillId="0" borderId="0" applyFill="0" applyBorder="0" applyProtection="0">
      <alignment horizontal="right"/>
    </xf>
    <xf numFmtId="0" fontId="41" fillId="25" borderId="0" applyNumberFormat="0" applyBorder="0" applyAlignment="0" applyProtection="0">
      <alignment vertical="center"/>
    </xf>
    <xf numFmtId="0" fontId="42" fillId="0" borderId="0"/>
    <xf numFmtId="0" fontId="43" fillId="0" borderId="0" applyNumberFormat="0" applyFill="0" applyBorder="0" applyAlignment="0" applyProtection="0">
      <alignment vertical="center"/>
    </xf>
    <xf numFmtId="0" fontId="44" fillId="26" borderId="17" applyNumberFormat="0" applyAlignment="0" applyProtection="0">
      <alignment vertical="center"/>
    </xf>
    <xf numFmtId="182" fontId="17" fillId="0" borderId="0">
      <alignment vertical="center"/>
    </xf>
    <xf numFmtId="41" fontId="2" fillId="0" borderId="0" applyFont="0" applyFill="0" applyBorder="0" applyAlignment="0" applyProtection="0"/>
    <xf numFmtId="0" fontId="17" fillId="0" borderId="0"/>
    <xf numFmtId="0" fontId="45" fillId="0" borderId="18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7" fillId="10" borderId="15" applyNumberFormat="0" applyAlignment="0" applyProtection="0">
      <alignment vertical="center"/>
    </xf>
    <xf numFmtId="4" fontId="38" fillId="0" borderId="0">
      <protection locked="0"/>
    </xf>
    <xf numFmtId="183" fontId="2" fillId="0" borderId="0">
      <protection locked="0"/>
    </xf>
    <xf numFmtId="0" fontId="48" fillId="0" borderId="20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50" fillId="0" borderId="22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24" fillId="0" borderId="0"/>
    <xf numFmtId="0" fontId="53" fillId="23" borderId="23" applyNumberFormat="0" applyAlignment="0" applyProtection="0">
      <alignment vertical="center"/>
    </xf>
    <xf numFmtId="184" fontId="2" fillId="0" borderId="0" applyFont="0" applyFill="0" applyBorder="0" applyAlignment="0" applyProtection="0"/>
    <xf numFmtId="185" fontId="25" fillId="4" borderId="0" applyFill="0" applyBorder="0" applyProtection="0">
      <alignment horizontal="right"/>
    </xf>
    <xf numFmtId="186" fontId="17" fillId="0" borderId="0" applyFont="0" applyFill="0" applyBorder="0" applyAlignment="0" applyProtection="0"/>
    <xf numFmtId="187" fontId="24" fillId="0" borderId="0">
      <protection locked="0"/>
    </xf>
    <xf numFmtId="0" fontId="2" fillId="0" borderId="0"/>
    <xf numFmtId="0" fontId="2" fillId="0" borderId="0"/>
    <xf numFmtId="0" fontId="2" fillId="0" borderId="0">
      <alignment vertical="center"/>
    </xf>
    <xf numFmtId="0" fontId="38" fillId="0" borderId="24">
      <protection locked="0"/>
    </xf>
    <xf numFmtId="188" fontId="24" fillId="0" borderId="0">
      <protection locked="0"/>
    </xf>
    <xf numFmtId="189" fontId="2" fillId="0" borderId="0">
      <protection locked="0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26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41" fontId="14" fillId="2" borderId="4" xfId="0" applyNumberFormat="1" applyFont="1" applyFill="1" applyBorder="1" applyAlignment="1">
      <alignment horizontal="center" vertical="center"/>
    </xf>
    <xf numFmtId="41" fontId="4" fillId="0" borderId="0" xfId="0" applyNumberFormat="1" applyFont="1" applyAlignment="1">
      <alignment vertical="center"/>
    </xf>
    <xf numFmtId="41" fontId="4" fillId="0" borderId="0" xfId="0" applyNumberFormat="1" applyFont="1" applyBorder="1" applyAlignment="1">
      <alignment vertical="center"/>
    </xf>
    <xf numFmtId="0" fontId="14" fillId="2" borderId="10" xfId="0" applyFont="1" applyFill="1" applyBorder="1" applyAlignment="1">
      <alignment horizontal="center" vertical="center" wrapText="1"/>
    </xf>
    <xf numFmtId="41" fontId="15" fillId="0" borderId="1" xfId="0" applyNumberFormat="1" applyFont="1" applyFill="1" applyBorder="1" applyAlignment="1">
      <alignment horizontal="center" vertical="center"/>
    </xf>
    <xf numFmtId="0" fontId="16" fillId="0" borderId="7" xfId="0" applyFont="1" applyBorder="1" applyAlignment="1">
      <alignment vertical="center"/>
    </xf>
    <xf numFmtId="41" fontId="15" fillId="3" borderId="1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5" fillId="3" borderId="1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vertical="center"/>
    </xf>
    <xf numFmtId="41" fontId="16" fillId="3" borderId="7" xfId="1" applyFont="1" applyFill="1" applyBorder="1" applyAlignment="1">
      <alignment vertical="center"/>
    </xf>
    <xf numFmtId="41" fontId="16" fillId="3" borderId="7" xfId="1" applyFont="1" applyFill="1" applyBorder="1" applyAlignment="1">
      <alignment horizontal="center" vertical="center"/>
    </xf>
    <xf numFmtId="41" fontId="16" fillId="3" borderId="9" xfId="1" applyFont="1" applyFill="1" applyBorder="1" applyAlignment="1">
      <alignment vertical="center"/>
    </xf>
    <xf numFmtId="0" fontId="54" fillId="3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1" fontId="16" fillId="0" borderId="9" xfId="1" applyFont="1" applyFill="1" applyBorder="1" applyAlignment="1">
      <alignment vertical="center"/>
    </xf>
    <xf numFmtId="41" fontId="56" fillId="0" borderId="5" xfId="3" applyNumberFormat="1" applyFont="1" applyFill="1" applyBorder="1" applyAlignment="1">
      <alignment horizontal="right" vertical="center" shrinkToFit="1"/>
    </xf>
    <xf numFmtId="41" fontId="56" fillId="0" borderId="5" xfId="3" applyFont="1" applyFill="1" applyBorder="1" applyAlignment="1">
      <alignment horizontal="left" vertical="center" shrinkToFit="1"/>
    </xf>
    <xf numFmtId="41" fontId="16" fillId="0" borderId="7" xfId="1" applyFont="1" applyFill="1" applyBorder="1" applyAlignment="1">
      <alignment vertical="center"/>
    </xf>
    <xf numFmtId="41" fontId="56" fillId="0" borderId="1" xfId="1" applyNumberFormat="1" applyFont="1" applyFill="1" applyBorder="1" applyAlignment="1">
      <alignment horizontal="right" vertical="center" shrinkToFit="1"/>
    </xf>
    <xf numFmtId="41" fontId="56" fillId="0" borderId="1" xfId="1" applyFont="1" applyFill="1" applyBorder="1" applyAlignment="1">
      <alignment horizontal="left" vertical="center" shrinkToFit="1"/>
    </xf>
    <xf numFmtId="0" fontId="16" fillId="0" borderId="7" xfId="0" applyFont="1" applyFill="1" applyBorder="1" applyAlignment="1">
      <alignment vertical="center"/>
    </xf>
    <xf numFmtId="41" fontId="56" fillId="0" borderId="1" xfId="3" applyNumberFormat="1" applyFont="1" applyFill="1" applyBorder="1" applyAlignment="1">
      <alignment horizontal="right" vertical="center" shrinkToFit="1"/>
    </xf>
    <xf numFmtId="41" fontId="56" fillId="0" borderId="1" xfId="3" applyFont="1" applyFill="1" applyBorder="1" applyAlignment="1">
      <alignment horizontal="left" vertical="center" wrapText="1"/>
    </xf>
    <xf numFmtId="41" fontId="56" fillId="0" borderId="1" xfId="4" applyNumberFormat="1" applyFont="1" applyFill="1" applyBorder="1" applyAlignment="1">
      <alignment horizontal="right" vertical="center" shrinkToFit="1"/>
    </xf>
    <xf numFmtId="41" fontId="56" fillId="0" borderId="1" xfId="4" applyFont="1" applyFill="1" applyBorder="1" applyAlignment="1">
      <alignment horizontal="left" vertical="center" shrinkToFit="1"/>
    </xf>
    <xf numFmtId="41" fontId="57" fillId="0" borderId="1" xfId="3" applyFont="1" applyFill="1" applyBorder="1" applyAlignment="1">
      <alignment horizontal="left" vertical="center" wrapText="1"/>
    </xf>
    <xf numFmtId="41" fontId="56" fillId="0" borderId="1" xfId="1" applyFont="1" applyFill="1" applyBorder="1" applyAlignment="1">
      <alignment horizontal="left" vertical="center" wrapText="1"/>
    </xf>
    <xf numFmtId="41" fontId="16" fillId="0" borderId="1" xfId="0" applyNumberFormat="1" applyFont="1" applyFill="1" applyBorder="1" applyAlignment="1">
      <alignment horizontal="center" vertical="center"/>
    </xf>
    <xf numFmtId="41" fontId="16" fillId="0" borderId="7" xfId="1" applyFont="1" applyFill="1" applyBorder="1" applyAlignment="1">
      <alignment horizontal="center" vertical="center"/>
    </xf>
    <xf numFmtId="41" fontId="16" fillId="0" borderId="1" xfId="1" applyNumberFormat="1" applyFont="1" applyFill="1" applyBorder="1" applyAlignment="1">
      <alignment horizontal="right" vertical="center" shrinkToFit="1"/>
    </xf>
    <xf numFmtId="41" fontId="4" fillId="0" borderId="0" xfId="0" applyNumberFormat="1" applyFont="1" applyFill="1" applyAlignment="1">
      <alignment vertical="center"/>
    </xf>
    <xf numFmtId="41" fontId="56" fillId="3" borderId="5" xfId="3" applyNumberFormat="1" applyFont="1" applyFill="1" applyBorder="1" applyAlignment="1">
      <alignment horizontal="right" vertical="center" shrinkToFit="1"/>
    </xf>
    <xf numFmtId="41" fontId="56" fillId="3" borderId="1" xfId="1" applyNumberFormat="1" applyFont="1" applyFill="1" applyBorder="1" applyAlignment="1">
      <alignment horizontal="right" vertical="center" shrinkToFit="1"/>
    </xf>
    <xf numFmtId="41" fontId="56" fillId="3" borderId="1" xfId="3" applyNumberFormat="1" applyFont="1" applyFill="1" applyBorder="1" applyAlignment="1">
      <alignment horizontal="right" vertical="center" shrinkToFit="1"/>
    </xf>
    <xf numFmtId="41" fontId="56" fillId="3" borderId="1" xfId="4" applyNumberFormat="1" applyFont="1" applyFill="1" applyBorder="1" applyAlignment="1">
      <alignment horizontal="right" vertical="center" shrinkToFit="1"/>
    </xf>
    <xf numFmtId="0" fontId="16" fillId="3" borderId="1" xfId="0" applyFont="1" applyFill="1" applyBorder="1" applyAlignment="1">
      <alignment horizontal="left" vertical="center"/>
    </xf>
    <xf numFmtId="41" fontId="16" fillId="3" borderId="1" xfId="0" applyNumberFormat="1" applyFont="1" applyFill="1" applyBorder="1" applyAlignment="1">
      <alignment horizontal="center" vertical="center"/>
    </xf>
    <xf numFmtId="41" fontId="16" fillId="3" borderId="1" xfId="1" applyNumberFormat="1" applyFont="1" applyFill="1" applyBorder="1" applyAlignment="1">
      <alignment horizontal="right" vertical="center" shrinkToFit="1"/>
    </xf>
    <xf numFmtId="41" fontId="56" fillId="3" borderId="5" xfId="3" applyFont="1" applyFill="1" applyBorder="1" applyAlignment="1">
      <alignment horizontal="left" vertical="center" shrinkToFit="1"/>
    </xf>
    <xf numFmtId="41" fontId="56" fillId="3" borderId="1" xfId="1" applyFont="1" applyFill="1" applyBorder="1" applyAlignment="1">
      <alignment horizontal="left" vertical="center" shrinkToFit="1"/>
    </xf>
    <xf numFmtId="41" fontId="56" fillId="3" borderId="1" xfId="3" applyFont="1" applyFill="1" applyBorder="1" applyAlignment="1">
      <alignment horizontal="left" vertical="center" wrapText="1"/>
    </xf>
    <xf numFmtId="41" fontId="57" fillId="3" borderId="1" xfId="3" applyFont="1" applyFill="1" applyBorder="1" applyAlignment="1">
      <alignment horizontal="left" vertical="center" wrapText="1"/>
    </xf>
    <xf numFmtId="41" fontId="56" fillId="3" borderId="1" xfId="3" applyFont="1" applyFill="1" applyBorder="1" applyAlignment="1">
      <alignment horizontal="left" vertical="center" shrinkToFit="1"/>
    </xf>
    <xf numFmtId="41" fontId="59" fillId="3" borderId="1" xfId="1" applyFont="1" applyFill="1" applyBorder="1" applyAlignment="1">
      <alignment horizontal="left" vertical="center" wrapText="1"/>
    </xf>
    <xf numFmtId="0" fontId="60" fillId="3" borderId="1" xfId="0" applyFont="1" applyFill="1" applyBorder="1" applyAlignment="1">
      <alignment horizontal="center" vertical="center"/>
    </xf>
    <xf numFmtId="41" fontId="15" fillId="3" borderId="1" xfId="1" applyFont="1" applyFill="1" applyBorder="1" applyAlignment="1">
      <alignment horizontal="center" vertical="center"/>
    </xf>
    <xf numFmtId="41" fontId="56" fillId="3" borderId="1" xfId="3" applyFont="1" applyFill="1" applyBorder="1" applyAlignment="1">
      <alignment horizontal="left" vertical="center" wrapText="1" shrinkToFit="1"/>
    </xf>
    <xf numFmtId="41" fontId="56" fillId="3" borderId="1" xfId="4" applyFont="1" applyFill="1" applyBorder="1" applyAlignment="1">
      <alignment horizontal="left" vertical="center" shrinkToFit="1"/>
    </xf>
    <xf numFmtId="0" fontId="56" fillId="3" borderId="1" xfId="5" applyFont="1" applyFill="1" applyBorder="1" applyAlignment="1">
      <alignment horizontal="left" vertical="center" shrinkToFit="1"/>
    </xf>
    <xf numFmtId="41" fontId="61" fillId="3" borderId="1" xfId="1" applyFont="1" applyFill="1" applyBorder="1" applyAlignment="1">
      <alignment horizontal="left" vertical="center" wrapText="1"/>
    </xf>
    <xf numFmtId="41" fontId="56" fillId="3" borderId="5" xfId="1" applyNumberFormat="1" applyFont="1" applyFill="1" applyBorder="1" applyAlignment="1">
      <alignment horizontal="right" vertical="center" shrinkToFit="1"/>
    </xf>
    <xf numFmtId="41" fontId="56" fillId="3" borderId="5" xfId="1" applyFont="1" applyFill="1" applyBorder="1" applyAlignment="1">
      <alignment horizontal="left" vertical="center" shrinkToFit="1"/>
    </xf>
    <xf numFmtId="41" fontId="56" fillId="3" borderId="1" xfId="1" applyFont="1" applyFill="1" applyBorder="1" applyAlignment="1">
      <alignment horizontal="left" vertical="center" wrapText="1"/>
    </xf>
    <xf numFmtId="0" fontId="62" fillId="3" borderId="7" xfId="0" applyFont="1" applyFill="1" applyBorder="1" applyAlignment="1">
      <alignment vertical="center"/>
    </xf>
    <xf numFmtId="41" fontId="62" fillId="3" borderId="7" xfId="1" applyFont="1" applyFill="1" applyBorder="1" applyAlignment="1">
      <alignment vertical="center"/>
    </xf>
    <xf numFmtId="41" fontId="62" fillId="3" borderId="7" xfId="1" applyFont="1" applyFill="1" applyBorder="1" applyAlignment="1">
      <alignment horizontal="center" vertical="center"/>
    </xf>
    <xf numFmtId="41" fontId="56" fillId="3" borderId="1" xfId="4" applyFont="1" applyFill="1" applyBorder="1" applyAlignment="1">
      <alignment horizontal="left" vertical="center" wrapText="1" shrinkToFit="1"/>
    </xf>
    <xf numFmtId="0" fontId="63" fillId="0" borderId="29" xfId="0" applyFont="1" applyFill="1" applyBorder="1" applyAlignment="1">
      <alignment horizontal="left" vertical="center"/>
    </xf>
    <xf numFmtId="0" fontId="63" fillId="0" borderId="25" xfId="0" applyFont="1" applyFill="1" applyBorder="1" applyAlignment="1">
      <alignment horizontal="left" vertical="center"/>
    </xf>
    <xf numFmtId="41" fontId="16" fillId="3" borderId="1" xfId="1" applyFont="1" applyFill="1" applyBorder="1" applyAlignment="1">
      <alignment horizontal="left" vertical="center" shrinkToFit="1"/>
    </xf>
    <xf numFmtId="41" fontId="16" fillId="3" borderId="30" xfId="1" applyFont="1" applyFill="1" applyBorder="1" applyAlignment="1">
      <alignment vertical="center"/>
    </xf>
    <xf numFmtId="41" fontId="56" fillId="3" borderId="31" xfId="1" applyNumberFormat="1" applyFont="1" applyFill="1" applyBorder="1" applyAlignment="1">
      <alignment horizontal="right" vertical="center" shrinkToFit="1"/>
    </xf>
    <xf numFmtId="191" fontId="15" fillId="3" borderId="1" xfId="0" applyNumberFormat="1" applyFont="1" applyFill="1" applyBorder="1" applyAlignment="1">
      <alignment horizontal="center" vertical="center"/>
    </xf>
    <xf numFmtId="191" fontId="56" fillId="3" borderId="1" xfId="3" applyNumberFormat="1" applyFont="1" applyFill="1" applyBorder="1" applyAlignment="1">
      <alignment horizontal="right" vertical="center" shrinkToFit="1"/>
    </xf>
    <xf numFmtId="191" fontId="15" fillId="0" borderId="1" xfId="0" applyNumberFormat="1" applyFont="1" applyFill="1" applyBorder="1" applyAlignment="1">
      <alignment horizontal="center" vertical="center"/>
    </xf>
    <xf numFmtId="41" fontId="56" fillId="3" borderId="31" xfId="1" applyFont="1" applyFill="1" applyBorder="1" applyAlignment="1">
      <alignment horizontal="left" vertical="center" shrinkToFit="1"/>
    </xf>
    <xf numFmtId="41" fontId="16" fillId="3" borderId="5" xfId="3" applyFont="1" applyFill="1" applyBorder="1" applyAlignment="1">
      <alignment horizontal="left" vertical="center" shrinkToFit="1"/>
    </xf>
    <xf numFmtId="41" fontId="16" fillId="3" borderId="1" xfId="1" applyFont="1" applyFill="1" applyBorder="1" applyAlignment="1">
      <alignment horizontal="left" vertical="center" wrapText="1" shrinkToFit="1"/>
    </xf>
    <xf numFmtId="41" fontId="16" fillId="3" borderId="1" xfId="4" applyFont="1" applyFill="1" applyBorder="1" applyAlignment="1">
      <alignment horizontal="left" vertical="center" wrapText="1" shrinkToFit="1"/>
    </xf>
    <xf numFmtId="41" fontId="16" fillId="3" borderId="1" xfId="3" applyFont="1" applyFill="1" applyBorder="1" applyAlignment="1">
      <alignment horizontal="left" vertical="center" wrapText="1"/>
    </xf>
    <xf numFmtId="41" fontId="16" fillId="3" borderId="1" xfId="3" applyFont="1" applyFill="1" applyBorder="1" applyAlignment="1">
      <alignment horizontal="left" vertical="center" shrinkToFit="1"/>
    </xf>
    <xf numFmtId="41" fontId="16" fillId="3" borderId="1" xfId="3" applyFont="1" applyFill="1" applyBorder="1" applyAlignment="1">
      <alignment horizontal="left" vertical="center" wrapText="1" shrinkToFit="1"/>
    </xf>
    <xf numFmtId="41" fontId="58" fillId="3" borderId="1" xfId="1" applyFont="1" applyFill="1" applyBorder="1" applyAlignment="1">
      <alignment horizontal="left" vertical="center" wrapText="1" shrinkToFit="1"/>
    </xf>
    <xf numFmtId="41" fontId="58" fillId="3" borderId="1" xfId="1" applyFont="1" applyFill="1" applyBorder="1" applyAlignment="1">
      <alignment horizontal="left" vertical="center" shrinkToFit="1"/>
    </xf>
    <xf numFmtId="41" fontId="58" fillId="3" borderId="1" xfId="1" applyFont="1" applyFill="1" applyBorder="1" applyAlignment="1">
      <alignment horizontal="left" vertical="center" wrapText="1"/>
    </xf>
    <xf numFmtId="0" fontId="58" fillId="0" borderId="7" xfId="0" applyFont="1" applyBorder="1" applyAlignment="1">
      <alignment vertical="center"/>
    </xf>
    <xf numFmtId="41" fontId="60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41" fontId="56" fillId="0" borderId="0" xfId="1" applyFont="1" applyFill="1" applyBorder="1" applyAlignment="1">
      <alignment horizontal="left" vertical="center" shrinkToFit="1"/>
    </xf>
    <xf numFmtId="41" fontId="56" fillId="0" borderId="0" xfId="1" applyFont="1" applyFill="1" applyBorder="1" applyAlignment="1">
      <alignment horizontal="left" vertical="center" wrapText="1" shrinkToFit="1"/>
    </xf>
    <xf numFmtId="41" fontId="56" fillId="3" borderId="1" xfId="1" applyFont="1" applyFill="1" applyBorder="1" applyAlignment="1">
      <alignment horizontal="left" vertical="center" wrapText="1" shrinkToFit="1"/>
    </xf>
    <xf numFmtId="41" fontId="56" fillId="0" borderId="0" xfId="4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vertical="center"/>
    </xf>
    <xf numFmtId="41" fontId="56" fillId="0" borderId="0" xfId="3" applyFont="1" applyFill="1" applyBorder="1" applyAlignment="1">
      <alignment horizontal="left" vertical="center" wrapText="1"/>
    </xf>
    <xf numFmtId="41" fontId="56" fillId="0" borderId="0" xfId="4" applyFont="1" applyFill="1" applyBorder="1" applyAlignment="1">
      <alignment horizontal="left" vertical="center" shrinkToFit="1"/>
    </xf>
    <xf numFmtId="41" fontId="56" fillId="0" borderId="0" xfId="3" applyFont="1" applyFill="1" applyBorder="1" applyAlignment="1">
      <alignment horizontal="left" vertical="center" shrinkToFit="1"/>
    </xf>
    <xf numFmtId="41" fontId="56" fillId="0" borderId="0" xfId="3" applyFont="1" applyFill="1" applyBorder="1" applyAlignment="1">
      <alignment horizontal="left" vertical="center" wrapText="1" shrinkToFit="1"/>
    </xf>
    <xf numFmtId="0" fontId="16" fillId="0" borderId="0" xfId="0" applyFont="1" applyFill="1" applyBorder="1" applyAlignment="1">
      <alignment horizontal="left" vertical="center"/>
    </xf>
    <xf numFmtId="41" fontId="55" fillId="3" borderId="1" xfId="3" applyFont="1" applyFill="1" applyBorder="1" applyAlignment="1">
      <alignment horizontal="left" vertical="center" wrapText="1"/>
    </xf>
    <xf numFmtId="190" fontId="56" fillId="3" borderId="5" xfId="1" applyNumberFormat="1" applyFont="1" applyFill="1" applyBorder="1" applyAlignment="1">
      <alignment horizontal="right" vertical="center" shrinkToFit="1"/>
    </xf>
    <xf numFmtId="41" fontId="56" fillId="3" borderId="5" xfId="4" applyNumberFormat="1" applyFont="1" applyFill="1" applyBorder="1" applyAlignment="1">
      <alignment horizontal="right" vertical="center" shrinkToFit="1"/>
    </xf>
    <xf numFmtId="41" fontId="56" fillId="0" borderId="5" xfId="1" applyFont="1" applyFill="1" applyBorder="1" applyAlignment="1">
      <alignment horizontal="left" vertical="center" wrapText="1"/>
    </xf>
    <xf numFmtId="41" fontId="56" fillId="3" borderId="5" xfId="1" applyFont="1" applyFill="1" applyBorder="1" applyAlignment="1">
      <alignment horizontal="left" vertical="center" wrapText="1"/>
    </xf>
    <xf numFmtId="41" fontId="56" fillId="3" borderId="33" xfId="3" applyNumberFormat="1" applyFont="1" applyFill="1" applyBorder="1" applyAlignment="1">
      <alignment horizontal="right" vertical="center" shrinkToFit="1"/>
    </xf>
    <xf numFmtId="41" fontId="56" fillId="3" borderId="5" xfId="3" applyFont="1" applyFill="1" applyBorder="1" applyAlignment="1">
      <alignment horizontal="left" vertical="center" wrapText="1"/>
    </xf>
    <xf numFmtId="0" fontId="15" fillId="3" borderId="6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3" borderId="26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3" borderId="28" xfId="0" applyFont="1" applyFill="1" applyBorder="1" applyAlignment="1">
      <alignment horizontal="center" vertical="center" wrapText="1"/>
    </xf>
    <xf numFmtId="0" fontId="15" fillId="3" borderId="27" xfId="0" applyFont="1" applyFill="1" applyBorder="1" applyAlignment="1">
      <alignment horizontal="center" vertical="center" wrapText="1"/>
    </xf>
    <xf numFmtId="0" fontId="15" fillId="3" borderId="32" xfId="0" applyFont="1" applyFill="1" applyBorder="1" applyAlignment="1">
      <alignment horizontal="center" vertical="center" wrapText="1"/>
    </xf>
    <xf numFmtId="0" fontId="15" fillId="3" borderId="26" xfId="0" applyFont="1" applyFill="1" applyBorder="1" applyAlignment="1">
      <alignment horizontal="center" vertical="center"/>
    </xf>
    <xf numFmtId="0" fontId="15" fillId="3" borderId="28" xfId="0" applyFont="1" applyFill="1" applyBorder="1" applyAlignment="1">
      <alignment horizontal="center" vertical="center"/>
    </xf>
    <xf numFmtId="0" fontId="15" fillId="3" borderId="32" xfId="0" applyFont="1" applyFill="1" applyBorder="1" applyAlignment="1">
      <alignment horizontal="center" vertical="center"/>
    </xf>
    <xf numFmtId="0" fontId="60" fillId="0" borderId="6" xfId="0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</cellXfs>
  <cellStyles count="275">
    <cellStyle name="_대곡리(한실도로)" xfId="6"/>
    <cellStyle name="_도곡1교 교대 수량" xfId="7"/>
    <cellStyle name="_도곡1교 교대 수량_신촌-유곡(암거)" xfId="8"/>
    <cellStyle name="_도곡1교 교대 수량_신촌-유곡(암거)_04 BOX집" xfId="9"/>
    <cellStyle name="_도곡1교 교대 수량_암거수량" xfId="10"/>
    <cellStyle name="_도곡1교 교대 수량_암거수량(2)" xfId="11"/>
    <cellStyle name="_도곡1교 교대 수량_암거수량(2)_04 BOX집" xfId="12"/>
    <cellStyle name="_도곡1교 교대 수량_암거수량_04 BOX집" xfId="13"/>
    <cellStyle name="_도곡1교 교대(시점) 수량" xfId="14"/>
    <cellStyle name="_도곡1교 교대(시점) 수량_신촌-유곡(암거)" xfId="15"/>
    <cellStyle name="_도곡1교 교대(시점) 수량_신촌-유곡(암거)_04 BOX집" xfId="16"/>
    <cellStyle name="_도곡1교 교대(시점) 수량_암거수량" xfId="17"/>
    <cellStyle name="_도곡1교 교대(시점) 수량_암거수량(2)" xfId="18"/>
    <cellStyle name="_도곡1교 교대(시점) 수량_암거수량(2)_04 BOX집" xfId="19"/>
    <cellStyle name="_도곡1교 교대(시점) 수량_암거수량_04 BOX집" xfId="20"/>
    <cellStyle name="_도곡1교 하부공 수량" xfId="21"/>
    <cellStyle name="_도곡1교 하부공 수량_신촌-유곡(암거)" xfId="22"/>
    <cellStyle name="_도곡1교 하부공 수량_신촌-유곡(암거)_04 BOX집" xfId="23"/>
    <cellStyle name="_도곡1교 하부공 수량_암거수량" xfId="24"/>
    <cellStyle name="_도곡1교 하부공 수량_암거수량(2)" xfId="25"/>
    <cellStyle name="_도곡1교 하부공 수량_암거수량(2)_04 BOX집" xfId="26"/>
    <cellStyle name="_도곡1교 하부공 수량_암거수량_04 BOX집" xfId="27"/>
    <cellStyle name="_도곡2교 교대 수량" xfId="28"/>
    <cellStyle name="_도곡2교 교대 수량_신촌-유곡(암거)" xfId="29"/>
    <cellStyle name="_도곡2교 교대 수량_신촌-유곡(암거)_04 BOX집" xfId="30"/>
    <cellStyle name="_도곡2교 교대 수량_암거수량" xfId="31"/>
    <cellStyle name="_도곡2교 교대 수량_암거수량(2)" xfId="32"/>
    <cellStyle name="_도곡2교 교대 수량_암거수량(2)_04 BOX집" xfId="33"/>
    <cellStyle name="_도곡2교 교대 수량_암거수량_04 BOX집" xfId="34"/>
    <cellStyle name="_도곡2교 교대(종점) 수량" xfId="35"/>
    <cellStyle name="_도곡2교 교대(종점) 수량_신촌-유곡(암거)" xfId="36"/>
    <cellStyle name="_도곡2교 교대(종점) 수량_신촌-유곡(암거)_04 BOX집" xfId="37"/>
    <cellStyle name="_도곡2교 교대(종점) 수량_암거수량" xfId="38"/>
    <cellStyle name="_도곡2교 교대(종점) 수량_암거수량(2)" xfId="39"/>
    <cellStyle name="_도곡2교 교대(종점) 수량_암거수량(2)_04 BOX집" xfId="40"/>
    <cellStyle name="_도곡2교 교대(종점) 수량_암거수량_04 BOX집" xfId="41"/>
    <cellStyle name="_도곡3교 교대 수량" xfId="42"/>
    <cellStyle name="_도곡3교 교대 수량_신촌-유곡(암거)" xfId="43"/>
    <cellStyle name="_도곡3교 교대 수량_신촌-유곡(암거)_04 BOX집" xfId="44"/>
    <cellStyle name="_도곡3교 교대 수량_암거수량" xfId="45"/>
    <cellStyle name="_도곡3교 교대 수량_암거수량(2)" xfId="46"/>
    <cellStyle name="_도곡3교 교대 수량_암거수량(2)_04 BOX집" xfId="47"/>
    <cellStyle name="_도곡3교 교대 수량_암거수량_04 BOX집" xfId="48"/>
    <cellStyle name="_도곡4교 하부공 수량" xfId="49"/>
    <cellStyle name="_도곡4교 하부공 수량_신촌-유곡(암거)" xfId="50"/>
    <cellStyle name="_도곡4교 하부공 수량_신촌-유곡(암거)_04 BOX집" xfId="51"/>
    <cellStyle name="_도곡4교 하부공 수량_암거수량" xfId="52"/>
    <cellStyle name="_도곡4교 하부공 수량_암거수량(2)" xfId="53"/>
    <cellStyle name="_도곡4교 하부공 수량_암거수량(2)_04 BOX집" xfId="54"/>
    <cellStyle name="_도곡4교 하부공 수량_암거수량_04 BOX집" xfId="55"/>
    <cellStyle name="_도곡교 교대 수량" xfId="56"/>
    <cellStyle name="_도곡교 교대 수량_신촌-유곡(암거)" xfId="57"/>
    <cellStyle name="_도곡교 교대 수량_신촌-유곡(암거)_04 BOX집" xfId="58"/>
    <cellStyle name="_도곡교 교대 수량_암거수량" xfId="59"/>
    <cellStyle name="_도곡교 교대 수량_암거수량(2)" xfId="60"/>
    <cellStyle name="_도곡교 교대 수량_암거수량(2)_04 BOX집" xfId="61"/>
    <cellStyle name="_도곡교 교대 수량_암거수량_04 BOX집" xfId="62"/>
    <cellStyle name="_수량산출-경산 하양 대곡(수정)" xfId="63"/>
    <cellStyle name="_수량산출-경산 하양 사기(BP~58)" xfId="64"/>
    <cellStyle name="_수량산출-경산 하양 사기(수정)" xfId="65"/>
    <cellStyle name="_수량산출-경산하양사기~대곡(NO.62)" xfId="66"/>
    <cellStyle name="_수량산출-고령 개진 오사 ~ 구곡(완)" xfId="67"/>
    <cellStyle name="_수량산출-고령 저전~덕곡 본리(본선)" xfId="68"/>
    <cellStyle name="_수량산출-선남 관화 ~ 도흥" xfId="69"/>
    <cellStyle name="_수량산출-수정" xfId="70"/>
    <cellStyle name="_수량산출-울진서소광~두천(NO.243)" xfId="71"/>
    <cellStyle name="_신촌-유곡(암거)" xfId="72"/>
    <cellStyle name="_신촌-유곡(암거)_04 BOX집" xfId="73"/>
    <cellStyle name="_암거수량" xfId="74"/>
    <cellStyle name="_암거수량(2)" xfId="75"/>
    <cellStyle name="_암거수량(2)_04 BOX집" xfId="76"/>
    <cellStyle name="_암거수량_04 BOX집" xfId="77"/>
    <cellStyle name="20% - 강조색1 2" xfId="78"/>
    <cellStyle name="20% - 강조색2 2" xfId="79"/>
    <cellStyle name="20% - 강조색3 2" xfId="80"/>
    <cellStyle name="20% - 강조색4 2" xfId="81"/>
    <cellStyle name="20% - 강조색5 2" xfId="82"/>
    <cellStyle name="20% - 강조색6 2" xfId="83"/>
    <cellStyle name="40% - 강조색1 2" xfId="84"/>
    <cellStyle name="40% - 강조색2 2" xfId="85"/>
    <cellStyle name="40% - 강조색3 2" xfId="86"/>
    <cellStyle name="40% - 강조색4 2" xfId="87"/>
    <cellStyle name="40% - 강조색5 2" xfId="88"/>
    <cellStyle name="40% - 강조색6 2" xfId="89"/>
    <cellStyle name="60% - 강조색1 2" xfId="90"/>
    <cellStyle name="60% - 강조색2 2" xfId="91"/>
    <cellStyle name="60% - 강조색3 2" xfId="92"/>
    <cellStyle name="60% - 강조색4 2" xfId="93"/>
    <cellStyle name="60% - 강조색5 2" xfId="94"/>
    <cellStyle name="60% - 강조색6 2" xfId="95"/>
    <cellStyle name="ÅëÈ­ [0]_»óºÎ¼ö·®Áý°è " xfId="96"/>
    <cellStyle name="AeE­ [0]_INQUIRY ¿μ¾÷AßAø " xfId="97"/>
    <cellStyle name="ÅëÈ­_»óºÎ¼ö·®Áý°è " xfId="98"/>
    <cellStyle name="AeE­_INQUIRY ¿μ¾÷AßAø " xfId="99"/>
    <cellStyle name="ALIGNMENT" xfId="100"/>
    <cellStyle name="ÄÞ¸¶ [0]_»óºÎ¼ö·®Áý°è " xfId="101"/>
    <cellStyle name="AÞ¸¶ [0]_INQUIRY ¿μ¾÷AßAø " xfId="102"/>
    <cellStyle name="ÄÞ¸¶_»óºÎ¼ö·®Áý°è " xfId="103"/>
    <cellStyle name="AÞ¸¶_INQUIRY ¿μ¾÷AßAø " xfId="104"/>
    <cellStyle name="C￥AØ_¿μ¾÷CoE² " xfId="105"/>
    <cellStyle name="Ç¥ÁØ_»óºÎ¼ö·®Áý°è " xfId="106"/>
    <cellStyle name="category" xfId="107"/>
    <cellStyle name="Comma" xfId="108"/>
    <cellStyle name="Comma [0]" xfId="109"/>
    <cellStyle name="comma zerodec" xfId="110"/>
    <cellStyle name="Comma_ SG&amp;A Bridge " xfId="111"/>
    <cellStyle name="Currency" xfId="112"/>
    <cellStyle name="Currency [0]" xfId="113"/>
    <cellStyle name="Currency_ SG&amp;A Bridge " xfId="114"/>
    <cellStyle name="Currency1" xfId="115"/>
    <cellStyle name="Date" xfId="116"/>
    <cellStyle name="Dollar (zero dec)" xfId="117"/>
    <cellStyle name="Fixed" xfId="118"/>
    <cellStyle name="Grey" xfId="119"/>
    <cellStyle name="HEADER" xfId="120"/>
    <cellStyle name="Header1" xfId="121"/>
    <cellStyle name="Header2" xfId="122"/>
    <cellStyle name="Heading1" xfId="123"/>
    <cellStyle name="Heading2" xfId="124"/>
    <cellStyle name="Input [yellow]" xfId="125"/>
    <cellStyle name="Milliers [0]_Arabian Spec" xfId="126"/>
    <cellStyle name="Milliers_Arabian Spec" xfId="127"/>
    <cellStyle name="Model" xfId="128"/>
    <cellStyle name="Mon?aire [0]_Arabian Spec" xfId="129"/>
    <cellStyle name="Mon?aire_Arabian Spec" xfId="130"/>
    <cellStyle name="Normal - Style1" xfId="131"/>
    <cellStyle name="Normal_ SG&amp;A Bridge " xfId="132"/>
    <cellStyle name="Percent" xfId="133"/>
    <cellStyle name="Percent [2]" xfId="134"/>
    <cellStyle name="subhead" xfId="135"/>
    <cellStyle name="title [1]" xfId="136"/>
    <cellStyle name="title [2]" xfId="137"/>
    <cellStyle name="Total" xfId="138"/>
    <cellStyle name="UM" xfId="139"/>
    <cellStyle name="강조색1 2" xfId="140"/>
    <cellStyle name="강조색2 2" xfId="141"/>
    <cellStyle name="강조색3 2" xfId="142"/>
    <cellStyle name="강조색4 2" xfId="143"/>
    <cellStyle name="강조색5 2" xfId="144"/>
    <cellStyle name="강조색6 2" xfId="145"/>
    <cellStyle name="경고문 2" xfId="146"/>
    <cellStyle name="계산 2" xfId="147"/>
    <cellStyle name="고정소숫점" xfId="148"/>
    <cellStyle name="고정출력1" xfId="149"/>
    <cellStyle name="고정출력2" xfId="150"/>
    <cellStyle name="나쁨 2" xfId="151"/>
    <cellStyle name="날짜" xfId="152"/>
    <cellStyle name="달러" xfId="153"/>
    <cellStyle name="뒤에 오는 하이퍼링크_매정1교" xfId="154"/>
    <cellStyle name="똿뗦먛귟 [0.00]_PRODUCT DETAIL Q1" xfId="155"/>
    <cellStyle name="똿뗦먛귟_PRODUCT DETAIL Q1" xfId="156"/>
    <cellStyle name="메모 2" xfId="157"/>
    <cellStyle name="믅됞 [0.00]_PRODUCT DETAIL Q1" xfId="158"/>
    <cellStyle name="믅됞_PRODUCT DETAIL Q1" xfId="159"/>
    <cellStyle name="백분율 [0]" xfId="160"/>
    <cellStyle name="백분율 [2]" xfId="161"/>
    <cellStyle name="백분율 10" xfId="194"/>
    <cellStyle name="백분율 11" xfId="195"/>
    <cellStyle name="백분율 12" xfId="196"/>
    <cellStyle name="백분율 13" xfId="197"/>
    <cellStyle name="백분율 14" xfId="198"/>
    <cellStyle name="백분율 15" xfId="199"/>
    <cellStyle name="백분율 16" xfId="200"/>
    <cellStyle name="백분율 17" xfId="201"/>
    <cellStyle name="백분율 18" xfId="202"/>
    <cellStyle name="백분율 19" xfId="203"/>
    <cellStyle name="백분율 2" xfId="204"/>
    <cellStyle name="백분율 20" xfId="205"/>
    <cellStyle name="백분율 21" xfId="206"/>
    <cellStyle name="백분율 22" xfId="207"/>
    <cellStyle name="백분율 23" xfId="208"/>
    <cellStyle name="백분율 24" xfId="209"/>
    <cellStyle name="백분율 25" xfId="210"/>
    <cellStyle name="백분율 26" xfId="211"/>
    <cellStyle name="백분율 27" xfId="212"/>
    <cellStyle name="백분율 28" xfId="213"/>
    <cellStyle name="백분율 29" xfId="214"/>
    <cellStyle name="백분율 3" xfId="215"/>
    <cellStyle name="백분율 30" xfId="216"/>
    <cellStyle name="백분율 31" xfId="217"/>
    <cellStyle name="백분율 32" xfId="218"/>
    <cellStyle name="백분율 33" xfId="219"/>
    <cellStyle name="백분율 34" xfId="220"/>
    <cellStyle name="백분율 35" xfId="221"/>
    <cellStyle name="백분율 36" xfId="222"/>
    <cellStyle name="백분율 37" xfId="223"/>
    <cellStyle name="백분율 38" xfId="224"/>
    <cellStyle name="백분율 39" xfId="225"/>
    <cellStyle name="백분율 4" xfId="226"/>
    <cellStyle name="백분율 40" xfId="227"/>
    <cellStyle name="백분율 41" xfId="228"/>
    <cellStyle name="백분율 42" xfId="229"/>
    <cellStyle name="백분율 43" xfId="230"/>
    <cellStyle name="백분율 44" xfId="231"/>
    <cellStyle name="백분율 45" xfId="232"/>
    <cellStyle name="백분율 46" xfId="233"/>
    <cellStyle name="백분율 47" xfId="234"/>
    <cellStyle name="백분율 48" xfId="235"/>
    <cellStyle name="백분율 49" xfId="236"/>
    <cellStyle name="백분율 5" xfId="237"/>
    <cellStyle name="백분율 50" xfId="238"/>
    <cellStyle name="백분율 51" xfId="239"/>
    <cellStyle name="백분율 52" xfId="240"/>
    <cellStyle name="백분율 53" xfId="241"/>
    <cellStyle name="백분율 54" xfId="242"/>
    <cellStyle name="백분율 55" xfId="243"/>
    <cellStyle name="백분율 56" xfId="244"/>
    <cellStyle name="백분율 57" xfId="245"/>
    <cellStyle name="백분율 58" xfId="246"/>
    <cellStyle name="백분율 59" xfId="247"/>
    <cellStyle name="백분율 6" xfId="248"/>
    <cellStyle name="백분율 60" xfId="249"/>
    <cellStyle name="백분율 61" xfId="250"/>
    <cellStyle name="백분율 62" xfId="251"/>
    <cellStyle name="백분율 63" xfId="252"/>
    <cellStyle name="백분율 64" xfId="253"/>
    <cellStyle name="백분율 65" xfId="254"/>
    <cellStyle name="백분율 66" xfId="255"/>
    <cellStyle name="백분율 67" xfId="256"/>
    <cellStyle name="백분율 68" xfId="257"/>
    <cellStyle name="백분율 69" xfId="258"/>
    <cellStyle name="백분율 7" xfId="259"/>
    <cellStyle name="백분율 70" xfId="260"/>
    <cellStyle name="백분율 71" xfId="261"/>
    <cellStyle name="백분율 72" xfId="262"/>
    <cellStyle name="백분율 73" xfId="263"/>
    <cellStyle name="백분율 74" xfId="264"/>
    <cellStyle name="백분율 75" xfId="265"/>
    <cellStyle name="백분율 76" xfId="266"/>
    <cellStyle name="백분율 77" xfId="267"/>
    <cellStyle name="백분율 78" xfId="268"/>
    <cellStyle name="백분율 79" xfId="269"/>
    <cellStyle name="백분율 8" xfId="270"/>
    <cellStyle name="백분율 80" xfId="271"/>
    <cellStyle name="백분율 81" xfId="272"/>
    <cellStyle name="백분율 82" xfId="273"/>
    <cellStyle name="백분율 9" xfId="274"/>
    <cellStyle name="보통 2" xfId="162"/>
    <cellStyle name="뷭?_BOOKSHIP" xfId="163"/>
    <cellStyle name="설명 텍스트 2" xfId="164"/>
    <cellStyle name="셀 확인 2" xfId="165"/>
    <cellStyle name="숫자(R)" xfId="166"/>
    <cellStyle name="쉼표 [0]" xfId="1" builtinId="6"/>
    <cellStyle name="쉼표 [0] 2" xfId="167"/>
    <cellStyle name="쉼표 [0] 2 3" xfId="3"/>
    <cellStyle name="쉼표 [0] 3" xfId="4"/>
    <cellStyle name="쉼표 [0] 4" xfId="192"/>
    <cellStyle name="스타일 1" xfId="168"/>
    <cellStyle name="연결된 셀 2" xfId="169"/>
    <cellStyle name="요약 2" xfId="170"/>
    <cellStyle name="입력 2" xfId="171"/>
    <cellStyle name="자리수" xfId="172"/>
    <cellStyle name="자리수0" xfId="173"/>
    <cellStyle name="제목 1 2" xfId="174"/>
    <cellStyle name="제목 2 2" xfId="175"/>
    <cellStyle name="제목 3 2" xfId="176"/>
    <cellStyle name="제목 4 2" xfId="177"/>
    <cellStyle name="제목 5" xfId="178"/>
    <cellStyle name="좋음 2" xfId="179"/>
    <cellStyle name="지정되지 않음" xfId="180"/>
    <cellStyle name="출력 2" xfId="181"/>
    <cellStyle name="콤마 [0]_(월초P)" xfId="182"/>
    <cellStyle name="콤마 [2]" xfId="183"/>
    <cellStyle name="콤마_(type)총괄" xfId="184"/>
    <cellStyle name="퍼센트" xfId="185"/>
    <cellStyle name="표준" xfId="0" builtinId="0"/>
    <cellStyle name="표준 2" xfId="2"/>
    <cellStyle name="표준 2 2" xfId="186"/>
    <cellStyle name="표준 2 3" xfId="187"/>
    <cellStyle name="표준 3" xfId="5"/>
    <cellStyle name="표준 4" xfId="188"/>
    <cellStyle name="표준 5" xfId="193"/>
    <cellStyle name="합산" xfId="189"/>
    <cellStyle name="화폐기호" xfId="190"/>
    <cellStyle name="화폐기호0" xfId="19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zoomScaleNormal="100" workbookViewId="0">
      <pane ySplit="4" topLeftCell="A5" activePane="bottomLeft" state="frozen"/>
      <selection activeCell="B17" sqref="B17"/>
      <selection pane="bottomLeft" activeCell="D1" sqref="D1"/>
    </sheetView>
  </sheetViews>
  <sheetFormatPr defaultRowHeight="12"/>
  <cols>
    <col min="1" max="1" width="11.21875" style="1" customWidth="1"/>
    <col min="2" max="2" width="39.88671875" style="1" customWidth="1"/>
    <col min="3" max="3" width="10.77734375" style="11" customWidth="1"/>
    <col min="4" max="4" width="7.88671875" style="1" customWidth="1"/>
    <col min="5" max="16384" width="8.88671875" style="1"/>
  </cols>
  <sheetData>
    <row r="1" spans="1:7" ht="38.25" customHeight="1">
      <c r="A1" s="5" t="s">
        <v>1009</v>
      </c>
      <c r="B1" s="5"/>
      <c r="C1" s="57" t="s">
        <v>582</v>
      </c>
      <c r="D1" s="2"/>
    </row>
    <row r="2" spans="1:7" ht="70.5" customHeight="1">
      <c r="A2" s="110" t="s">
        <v>18</v>
      </c>
      <c r="B2" s="111"/>
      <c r="C2" s="111"/>
      <c r="D2" s="6"/>
      <c r="E2" s="3"/>
    </row>
    <row r="3" spans="1:7" ht="20.25" customHeight="1" thickBot="1">
      <c r="A3" s="17"/>
      <c r="B3" s="4"/>
      <c r="C3" s="12"/>
      <c r="D3" s="9" t="s">
        <v>1</v>
      </c>
    </row>
    <row r="4" spans="1:7" ht="37.5" customHeight="1">
      <c r="A4" s="7" t="s">
        <v>8</v>
      </c>
      <c r="B4" s="8" t="s">
        <v>3</v>
      </c>
      <c r="C4" s="10" t="s">
        <v>9</v>
      </c>
      <c r="D4" s="13" t="s">
        <v>0</v>
      </c>
    </row>
    <row r="5" spans="1:7" ht="30" customHeight="1">
      <c r="A5" s="112" t="s">
        <v>2</v>
      </c>
      <c r="B5" s="113"/>
      <c r="C5" s="14">
        <f>C6+C8+C10+C12+C14+C16+C18+C20+C22+C24+C26+C28</f>
        <v>7468</v>
      </c>
      <c r="D5" s="15"/>
    </row>
    <row r="6" spans="1:7" ht="30" customHeight="1">
      <c r="A6" s="108" t="s">
        <v>10</v>
      </c>
      <c r="B6" s="18" t="s">
        <v>20</v>
      </c>
      <c r="C6" s="16">
        <f>SUM(C7:C7)</f>
        <v>306</v>
      </c>
      <c r="D6" s="19"/>
    </row>
    <row r="7" spans="1:7" ht="30" customHeight="1">
      <c r="A7" s="108"/>
      <c r="B7" s="36" t="s">
        <v>28</v>
      </c>
      <c r="C7" s="44">
        <v>306</v>
      </c>
      <c r="D7" s="20"/>
      <c r="G7" s="11"/>
    </row>
    <row r="8" spans="1:7" ht="30" customHeight="1">
      <c r="A8" s="108" t="s">
        <v>11</v>
      </c>
      <c r="B8" s="18" t="s">
        <v>21</v>
      </c>
      <c r="C8" s="16">
        <f>SUM(C9:C9)</f>
        <v>583</v>
      </c>
      <c r="D8" s="21"/>
    </row>
    <row r="9" spans="1:7" ht="30" customHeight="1">
      <c r="A9" s="108"/>
      <c r="B9" s="36" t="s">
        <v>29</v>
      </c>
      <c r="C9" s="44">
        <v>583</v>
      </c>
      <c r="D9" s="21"/>
    </row>
    <row r="10" spans="1:7" ht="30" customHeight="1">
      <c r="A10" s="108" t="s">
        <v>12</v>
      </c>
      <c r="B10" s="18" t="s">
        <v>22</v>
      </c>
      <c r="C10" s="16">
        <f>SUM(C11:C11)</f>
        <v>160</v>
      </c>
      <c r="D10" s="19"/>
    </row>
    <row r="11" spans="1:7" ht="30" customHeight="1">
      <c r="A11" s="108"/>
      <c r="B11" s="36" t="s">
        <v>640</v>
      </c>
      <c r="C11" s="44">
        <v>160</v>
      </c>
      <c r="D11" s="19"/>
    </row>
    <row r="12" spans="1:7" ht="30" customHeight="1">
      <c r="A12" s="108" t="s">
        <v>13</v>
      </c>
      <c r="B12" s="18" t="s">
        <v>23</v>
      </c>
      <c r="C12" s="16">
        <f>SUM(C13:C13)</f>
        <v>554</v>
      </c>
      <c r="D12" s="19"/>
    </row>
    <row r="13" spans="1:7" ht="30" customHeight="1">
      <c r="A13" s="108"/>
      <c r="B13" s="36" t="s">
        <v>30</v>
      </c>
      <c r="C13" s="44">
        <v>554</v>
      </c>
      <c r="D13" s="20"/>
    </row>
    <row r="14" spans="1:7" ht="30" customHeight="1">
      <c r="A14" s="108" t="s">
        <v>4</v>
      </c>
      <c r="B14" s="18" t="s">
        <v>20</v>
      </c>
      <c r="C14" s="16">
        <f>SUM(C15:C15)</f>
        <v>413</v>
      </c>
      <c r="D14" s="19"/>
    </row>
    <row r="15" spans="1:7" ht="30" customHeight="1">
      <c r="A15" s="108"/>
      <c r="B15" s="36" t="s">
        <v>28</v>
      </c>
      <c r="C15" s="44">
        <v>413</v>
      </c>
      <c r="D15" s="20"/>
    </row>
    <row r="16" spans="1:7" ht="30" customHeight="1">
      <c r="A16" s="108" t="s">
        <v>14</v>
      </c>
      <c r="B16" s="18" t="s">
        <v>22</v>
      </c>
      <c r="C16" s="16">
        <f>SUM(C17:C17)</f>
        <v>215</v>
      </c>
      <c r="D16" s="19"/>
    </row>
    <row r="17" spans="1:4" ht="30" customHeight="1">
      <c r="A17" s="108"/>
      <c r="B17" s="36" t="s">
        <v>639</v>
      </c>
      <c r="C17" s="44">
        <v>215</v>
      </c>
      <c r="D17" s="20"/>
    </row>
    <row r="18" spans="1:4" ht="30" customHeight="1">
      <c r="A18" s="108" t="s">
        <v>5</v>
      </c>
      <c r="B18" s="18" t="s">
        <v>24</v>
      </c>
      <c r="C18" s="16">
        <f>SUM(C19:C19)</f>
        <v>548</v>
      </c>
      <c r="D18" s="19"/>
    </row>
    <row r="19" spans="1:4" ht="30" customHeight="1">
      <c r="A19" s="108"/>
      <c r="B19" s="36" t="s">
        <v>638</v>
      </c>
      <c r="C19" s="44">
        <v>548</v>
      </c>
      <c r="D19" s="19"/>
    </row>
    <row r="20" spans="1:4" ht="30" customHeight="1">
      <c r="A20" s="108" t="s">
        <v>15</v>
      </c>
      <c r="B20" s="18" t="s">
        <v>25</v>
      </c>
      <c r="C20" s="16">
        <f>SUM(C21:C21)</f>
        <v>355</v>
      </c>
      <c r="D20" s="19"/>
    </row>
    <row r="21" spans="1:4" ht="30" customHeight="1">
      <c r="A21" s="108"/>
      <c r="B21" s="36" t="s">
        <v>31</v>
      </c>
      <c r="C21" s="44">
        <v>355</v>
      </c>
      <c r="D21" s="20"/>
    </row>
    <row r="22" spans="1:4" ht="30" customHeight="1">
      <c r="A22" s="108" t="s">
        <v>16</v>
      </c>
      <c r="B22" s="18" t="s">
        <v>21</v>
      </c>
      <c r="C22" s="16">
        <f>SUM(C23:C23)</f>
        <v>337</v>
      </c>
      <c r="D22" s="19"/>
    </row>
    <row r="23" spans="1:4" ht="30" customHeight="1">
      <c r="A23" s="108"/>
      <c r="B23" s="36" t="s">
        <v>588</v>
      </c>
      <c r="C23" s="44">
        <v>337</v>
      </c>
      <c r="D23" s="20"/>
    </row>
    <row r="24" spans="1:4" ht="30" customHeight="1">
      <c r="A24" s="108" t="s">
        <v>6</v>
      </c>
      <c r="B24" s="18" t="s">
        <v>23</v>
      </c>
      <c r="C24" s="16">
        <f>SUM(C25:C25)</f>
        <v>580</v>
      </c>
      <c r="D24" s="19"/>
    </row>
    <row r="25" spans="1:4" ht="30" customHeight="1">
      <c r="A25" s="108"/>
      <c r="B25" s="36" t="s">
        <v>30</v>
      </c>
      <c r="C25" s="44">
        <v>580</v>
      </c>
      <c r="D25" s="20"/>
    </row>
    <row r="26" spans="1:4" ht="30" customHeight="1">
      <c r="A26" s="107" t="s">
        <v>17</v>
      </c>
      <c r="B26" s="18" t="s">
        <v>26</v>
      </c>
      <c r="C26" s="16">
        <f>SUM(C27:C27)</f>
        <v>1221</v>
      </c>
      <c r="D26" s="19"/>
    </row>
    <row r="27" spans="1:4" ht="30" customHeight="1">
      <c r="A27" s="107"/>
      <c r="B27" s="36" t="s">
        <v>637</v>
      </c>
      <c r="C27" s="44">
        <v>1221</v>
      </c>
      <c r="D27" s="20"/>
    </row>
    <row r="28" spans="1:4" ht="30" customHeight="1">
      <c r="A28" s="108" t="s">
        <v>7</v>
      </c>
      <c r="B28" s="18" t="s">
        <v>27</v>
      </c>
      <c r="C28" s="16">
        <f>SUM(C29:C29)</f>
        <v>2196</v>
      </c>
      <c r="D28" s="19"/>
    </row>
    <row r="29" spans="1:4" ht="30" customHeight="1" thickBot="1">
      <c r="A29" s="109"/>
      <c r="B29" s="28" t="s">
        <v>636</v>
      </c>
      <c r="C29" s="101">
        <v>2196</v>
      </c>
      <c r="D29" s="22"/>
    </row>
  </sheetData>
  <mergeCells count="14">
    <mergeCell ref="A12:A13"/>
    <mergeCell ref="A2:C2"/>
    <mergeCell ref="A5:B5"/>
    <mergeCell ref="A6:A7"/>
    <mergeCell ref="A8:A9"/>
    <mergeCell ref="A10:A11"/>
    <mergeCell ref="A26:A27"/>
    <mergeCell ref="A28:A29"/>
    <mergeCell ref="A14:A15"/>
    <mergeCell ref="A16:A17"/>
    <mergeCell ref="A18:A19"/>
    <mergeCell ref="A20:A21"/>
    <mergeCell ref="A22:A23"/>
    <mergeCell ref="A24:A25"/>
  </mergeCells>
  <phoneticPr fontId="3" type="noConversion"/>
  <printOptions horizontalCentered="1"/>
  <pageMargins left="0.19685039370078741" right="0.19685039370078741" top="0.98425196850393704" bottom="0.59055118110236227" header="0.31496062992125984" footer="0.31496062992125984"/>
  <pageSetup paperSize="9" scale="64" firstPageNumber="60" orientation="portrait" useFirstPageNumber="1" r:id="rId1"/>
  <headerFooter alignWithMargins="0"/>
  <rowBreaks count="3" manualBreakCount="3">
    <brk id="7" max="16383" man="1"/>
    <brk id="11" max="4" man="1"/>
    <brk id="1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zoomScaleNormal="100" workbookViewId="0">
      <pane ySplit="4" topLeftCell="A5" activePane="bottomLeft" state="frozen"/>
      <selection activeCell="B17" sqref="B17"/>
      <selection pane="bottomLeft" activeCell="B38" sqref="B38"/>
    </sheetView>
  </sheetViews>
  <sheetFormatPr defaultRowHeight="12"/>
  <cols>
    <col min="1" max="1" width="11.21875" style="1" customWidth="1"/>
    <col min="2" max="2" width="45.5546875" style="1" bestFit="1" customWidth="1"/>
    <col min="3" max="3" width="10.77734375" style="11" customWidth="1"/>
    <col min="4" max="4" width="7.88671875" style="1" customWidth="1"/>
    <col min="5" max="16384" width="8.88671875" style="1"/>
  </cols>
  <sheetData>
    <row r="1" spans="1:7" ht="38.25" customHeight="1">
      <c r="A1" s="5" t="s">
        <v>222</v>
      </c>
      <c r="B1" s="5"/>
      <c r="C1" s="57" t="s">
        <v>214</v>
      </c>
      <c r="D1" s="2"/>
    </row>
    <row r="2" spans="1:7" ht="70.5" customHeight="1">
      <c r="A2" s="110" t="s">
        <v>221</v>
      </c>
      <c r="B2" s="111"/>
      <c r="C2" s="111"/>
      <c r="D2" s="6"/>
      <c r="E2" s="3"/>
    </row>
    <row r="3" spans="1:7" ht="20.25" customHeight="1" thickBot="1">
      <c r="A3" s="17"/>
      <c r="B3" s="4"/>
      <c r="C3" s="12"/>
      <c r="D3" s="9" t="s">
        <v>220</v>
      </c>
    </row>
    <row r="4" spans="1:7" ht="37.5" customHeight="1">
      <c r="A4" s="7" t="s">
        <v>219</v>
      </c>
      <c r="B4" s="8" t="s">
        <v>218</v>
      </c>
      <c r="C4" s="10" t="s">
        <v>217</v>
      </c>
      <c r="D4" s="13" t="s">
        <v>216</v>
      </c>
    </row>
    <row r="5" spans="1:7" ht="30" customHeight="1">
      <c r="A5" s="112" t="s">
        <v>215</v>
      </c>
      <c r="B5" s="113"/>
      <c r="C5" s="14">
        <f>C6+C10+C13+C16+C18+C22+C25+C29+C31+C33+C36+C42</f>
        <v>2092</v>
      </c>
      <c r="D5" s="15"/>
    </row>
    <row r="6" spans="1:7" ht="30" hidden="1" customHeight="1">
      <c r="A6" s="108" t="s">
        <v>213</v>
      </c>
      <c r="B6" s="18" t="s">
        <v>201</v>
      </c>
      <c r="C6" s="16">
        <f>SUM(C7:C9)</f>
        <v>0</v>
      </c>
      <c r="D6" s="19"/>
    </row>
    <row r="7" spans="1:7" ht="30" hidden="1" customHeight="1">
      <c r="A7" s="108"/>
      <c r="B7" s="61"/>
      <c r="C7" s="44"/>
      <c r="D7" s="20"/>
      <c r="G7" s="11"/>
    </row>
    <row r="8" spans="1:7" ht="30" hidden="1" customHeight="1">
      <c r="A8" s="108"/>
      <c r="B8" s="51"/>
      <c r="C8" s="44"/>
      <c r="D8" s="20"/>
    </row>
    <row r="9" spans="1:7" ht="30" hidden="1" customHeight="1">
      <c r="A9" s="108"/>
      <c r="B9" s="51"/>
      <c r="C9" s="44"/>
      <c r="D9" s="20"/>
    </row>
    <row r="10" spans="1:7" ht="30" customHeight="1">
      <c r="A10" s="108" t="s">
        <v>212</v>
      </c>
      <c r="B10" s="18" t="s">
        <v>194</v>
      </c>
      <c r="C10" s="16">
        <f>SUM(C11:C12)</f>
        <v>192</v>
      </c>
      <c r="D10" s="21"/>
    </row>
    <row r="11" spans="1:7" ht="30" customHeight="1">
      <c r="A11" s="108"/>
      <c r="B11" s="64" t="s">
        <v>211</v>
      </c>
      <c r="C11" s="45">
        <v>60</v>
      </c>
      <c r="D11" s="21"/>
    </row>
    <row r="12" spans="1:7" ht="30" customHeight="1">
      <c r="A12" s="108"/>
      <c r="B12" s="51" t="s">
        <v>210</v>
      </c>
      <c r="C12" s="45">
        <v>132</v>
      </c>
      <c r="D12" s="21"/>
    </row>
    <row r="13" spans="1:7" ht="30" customHeight="1">
      <c r="A13" s="108" t="s">
        <v>209</v>
      </c>
      <c r="B13" s="18" t="s">
        <v>194</v>
      </c>
      <c r="C13" s="16">
        <f>SUM(C14:C15)</f>
        <v>260</v>
      </c>
      <c r="D13" s="19"/>
    </row>
    <row r="14" spans="1:7" ht="30" customHeight="1">
      <c r="A14" s="108"/>
      <c r="B14" s="51" t="s">
        <v>188</v>
      </c>
      <c r="C14" s="45">
        <v>51</v>
      </c>
      <c r="D14" s="19"/>
    </row>
    <row r="15" spans="1:7" ht="30" customHeight="1">
      <c r="A15" s="108"/>
      <c r="B15" s="54" t="s">
        <v>208</v>
      </c>
      <c r="C15" s="45">
        <v>209</v>
      </c>
      <c r="D15" s="19"/>
    </row>
    <row r="16" spans="1:7" ht="30" customHeight="1">
      <c r="A16" s="108" t="s">
        <v>207</v>
      </c>
      <c r="B16" s="18" t="s">
        <v>197</v>
      </c>
      <c r="C16" s="16">
        <f>SUM(C17:C17)</f>
        <v>90</v>
      </c>
      <c r="D16" s="19"/>
    </row>
    <row r="17" spans="1:4" ht="30" customHeight="1">
      <c r="A17" s="108"/>
      <c r="B17" s="54" t="s">
        <v>169</v>
      </c>
      <c r="C17" s="48">
        <v>90</v>
      </c>
      <c r="D17" s="20"/>
    </row>
    <row r="18" spans="1:4" ht="30" hidden="1" customHeight="1">
      <c r="A18" s="108" t="s">
        <v>206</v>
      </c>
      <c r="B18" s="18" t="s">
        <v>201</v>
      </c>
      <c r="C18" s="16">
        <f>SUM(C19:C21)</f>
        <v>0</v>
      </c>
      <c r="D18" s="19"/>
    </row>
    <row r="19" spans="1:4" ht="30" hidden="1" customHeight="1">
      <c r="A19" s="108"/>
      <c r="B19" s="54"/>
      <c r="C19" s="48"/>
      <c r="D19" s="20"/>
    </row>
    <row r="20" spans="1:4" ht="30" hidden="1" customHeight="1">
      <c r="A20" s="108"/>
      <c r="B20" s="54"/>
      <c r="C20" s="48"/>
      <c r="D20" s="20"/>
    </row>
    <row r="21" spans="1:4" ht="30" hidden="1" customHeight="1">
      <c r="A21" s="108"/>
      <c r="B21" s="54"/>
      <c r="C21" s="48"/>
      <c r="D21" s="20"/>
    </row>
    <row r="22" spans="1:4" ht="30" customHeight="1">
      <c r="A22" s="108" t="s">
        <v>205</v>
      </c>
      <c r="B22" s="18" t="s">
        <v>194</v>
      </c>
      <c r="C22" s="16">
        <f>SUM(C23:C24)</f>
        <v>237</v>
      </c>
      <c r="D22" s="19"/>
    </row>
    <row r="23" spans="1:4" ht="30" customHeight="1">
      <c r="A23" s="108"/>
      <c r="B23" s="54" t="s">
        <v>204</v>
      </c>
      <c r="C23" s="45">
        <v>177</v>
      </c>
      <c r="D23" s="20"/>
    </row>
    <row r="24" spans="1:4" ht="30" customHeight="1">
      <c r="A24" s="108"/>
      <c r="B24" s="54" t="s">
        <v>203</v>
      </c>
      <c r="C24" s="46">
        <v>60</v>
      </c>
      <c r="D24" s="20"/>
    </row>
    <row r="25" spans="1:4" ht="30" hidden="1" customHeight="1">
      <c r="A25" s="108" t="s">
        <v>202</v>
      </c>
      <c r="B25" s="18" t="s">
        <v>201</v>
      </c>
      <c r="C25" s="16">
        <f>SUM(C26:C28)</f>
        <v>0</v>
      </c>
      <c r="D25" s="19"/>
    </row>
    <row r="26" spans="1:4" ht="30" hidden="1" customHeight="1">
      <c r="A26" s="108"/>
      <c r="B26" s="54"/>
      <c r="C26" s="45"/>
      <c r="D26" s="19"/>
    </row>
    <row r="27" spans="1:4" ht="30" hidden="1" customHeight="1">
      <c r="A27" s="108"/>
      <c r="B27" s="54"/>
      <c r="C27" s="45"/>
      <c r="D27" s="19"/>
    </row>
    <row r="28" spans="1:4" ht="30" hidden="1" customHeight="1">
      <c r="A28" s="108"/>
      <c r="B28" s="54"/>
      <c r="C28" s="45"/>
      <c r="D28" s="19"/>
    </row>
    <row r="29" spans="1:4" ht="30" customHeight="1">
      <c r="A29" s="108" t="s">
        <v>200</v>
      </c>
      <c r="B29" s="18" t="s">
        <v>197</v>
      </c>
      <c r="C29" s="16">
        <f>SUM(C30:C30)</f>
        <v>40</v>
      </c>
      <c r="D29" s="19"/>
    </row>
    <row r="30" spans="1:4" ht="30" customHeight="1">
      <c r="A30" s="108"/>
      <c r="B30" s="54" t="s">
        <v>199</v>
      </c>
      <c r="C30" s="45">
        <v>40</v>
      </c>
      <c r="D30" s="20"/>
    </row>
    <row r="31" spans="1:4" ht="30" customHeight="1">
      <c r="A31" s="108" t="s">
        <v>198</v>
      </c>
      <c r="B31" s="18" t="s">
        <v>197</v>
      </c>
      <c r="C31" s="16">
        <f>SUM(C32:C32)</f>
        <v>130</v>
      </c>
      <c r="D31" s="19"/>
    </row>
    <row r="32" spans="1:4" ht="30" customHeight="1">
      <c r="A32" s="108"/>
      <c r="B32" s="54" t="s">
        <v>196</v>
      </c>
      <c r="C32" s="45">
        <v>130</v>
      </c>
      <c r="D32" s="20"/>
    </row>
    <row r="33" spans="1:4" ht="30" customHeight="1">
      <c r="A33" s="108" t="s">
        <v>195</v>
      </c>
      <c r="B33" s="18" t="s">
        <v>194</v>
      </c>
      <c r="C33" s="16">
        <f>SUM(C34:C35)</f>
        <v>338</v>
      </c>
      <c r="D33" s="19"/>
    </row>
    <row r="34" spans="1:4" ht="30" customHeight="1">
      <c r="A34" s="108"/>
      <c r="B34" s="53" t="s">
        <v>193</v>
      </c>
      <c r="C34" s="45">
        <v>66</v>
      </c>
      <c r="D34" s="20"/>
    </row>
    <row r="35" spans="1:4" ht="30" customHeight="1">
      <c r="A35" s="108"/>
      <c r="B35" s="59" t="s">
        <v>192</v>
      </c>
      <c r="C35" s="46">
        <v>272</v>
      </c>
      <c r="D35" s="20"/>
    </row>
    <row r="36" spans="1:4" ht="30" customHeight="1">
      <c r="A36" s="107" t="s">
        <v>191</v>
      </c>
      <c r="B36" s="18" t="s">
        <v>190</v>
      </c>
      <c r="C36" s="16">
        <f>SUM(C37:C41)</f>
        <v>491</v>
      </c>
      <c r="D36" s="19"/>
    </row>
    <row r="37" spans="1:4" ht="30" customHeight="1">
      <c r="A37" s="107"/>
      <c r="B37" s="68" t="s">
        <v>189</v>
      </c>
      <c r="C37" s="46">
        <v>84</v>
      </c>
      <c r="D37" s="20"/>
    </row>
    <row r="38" spans="1:4" ht="30" customHeight="1">
      <c r="A38" s="107"/>
      <c r="B38" s="52" t="s">
        <v>188</v>
      </c>
      <c r="C38" s="45">
        <v>47</v>
      </c>
      <c r="D38" s="20"/>
    </row>
    <row r="39" spans="1:4" ht="30" customHeight="1">
      <c r="A39" s="107"/>
      <c r="B39" s="52" t="s">
        <v>187</v>
      </c>
      <c r="C39" s="45">
        <v>74</v>
      </c>
      <c r="D39" s="20"/>
    </row>
    <row r="40" spans="1:4" ht="30" customHeight="1">
      <c r="A40" s="107"/>
      <c r="B40" s="52" t="s">
        <v>186</v>
      </c>
      <c r="C40" s="45">
        <v>56</v>
      </c>
      <c r="D40" s="20"/>
    </row>
    <row r="41" spans="1:4" ht="30" customHeight="1">
      <c r="A41" s="107"/>
      <c r="B41" s="58" t="s">
        <v>185</v>
      </c>
      <c r="C41" s="45">
        <v>230</v>
      </c>
      <c r="D41" s="20"/>
    </row>
    <row r="42" spans="1:4" ht="30" customHeight="1">
      <c r="A42" s="108" t="s">
        <v>184</v>
      </c>
      <c r="B42" s="18" t="s">
        <v>183</v>
      </c>
      <c r="C42" s="16">
        <f>SUM(C43:C45)</f>
        <v>314</v>
      </c>
      <c r="D42" s="19"/>
    </row>
    <row r="43" spans="1:4" ht="30" customHeight="1">
      <c r="A43" s="108"/>
      <c r="B43" s="51" t="s">
        <v>182</v>
      </c>
      <c r="C43" s="44">
        <v>86</v>
      </c>
      <c r="D43" s="20"/>
    </row>
    <row r="44" spans="1:4" ht="30" customHeight="1">
      <c r="A44" s="108"/>
      <c r="B44" s="51" t="s">
        <v>181</v>
      </c>
      <c r="C44" s="44">
        <v>30</v>
      </c>
      <c r="D44" s="20"/>
    </row>
    <row r="45" spans="1:4" ht="30" customHeight="1" thickBot="1">
      <c r="A45" s="109"/>
      <c r="B45" s="50" t="s">
        <v>180</v>
      </c>
      <c r="C45" s="43">
        <v>198</v>
      </c>
      <c r="D45" s="22"/>
    </row>
  </sheetData>
  <mergeCells count="14">
    <mergeCell ref="A36:A41"/>
    <mergeCell ref="A42:A45"/>
    <mergeCell ref="A18:A21"/>
    <mergeCell ref="A22:A24"/>
    <mergeCell ref="A25:A28"/>
    <mergeCell ref="A29:A30"/>
    <mergeCell ref="A31:A32"/>
    <mergeCell ref="A33:A35"/>
    <mergeCell ref="A16:A17"/>
    <mergeCell ref="A2:C2"/>
    <mergeCell ref="A5:B5"/>
    <mergeCell ref="A6:A9"/>
    <mergeCell ref="A10:A12"/>
    <mergeCell ref="A13:A15"/>
  </mergeCells>
  <phoneticPr fontId="3" type="noConversion"/>
  <printOptions horizontalCentered="1"/>
  <pageMargins left="0.19685039370078741" right="0.19685039370078741" top="0.98425196850393704" bottom="0.59055118110236227" header="0.31496062992125984" footer="0.31496062992125984"/>
  <pageSetup paperSize="9" scale="64" firstPageNumber="60" orientation="portrait" useFirstPageNumber="1" r:id="rId1"/>
  <headerFooter alignWithMargins="0"/>
  <rowBreaks count="3" manualBreakCount="3">
    <brk id="9" max="16383" man="1"/>
    <brk id="15" max="4" man="1"/>
    <brk id="2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Normal="100" workbookViewId="0">
      <pane ySplit="4" topLeftCell="A5" activePane="bottomLeft" state="frozen"/>
      <selection activeCell="B17" sqref="B17"/>
      <selection pane="bottomLeft" activeCell="D1" sqref="D1"/>
    </sheetView>
  </sheetViews>
  <sheetFormatPr defaultRowHeight="12"/>
  <cols>
    <col min="1" max="1" width="11.21875" style="1" customWidth="1"/>
    <col min="2" max="2" width="29.21875" style="1" bestFit="1" customWidth="1"/>
    <col min="3" max="3" width="10.77734375" style="11" customWidth="1"/>
    <col min="4" max="4" width="7.88671875" style="1" customWidth="1"/>
    <col min="5" max="16384" width="8.88671875" style="1"/>
  </cols>
  <sheetData>
    <row r="1" spans="1:5" ht="38.25" customHeight="1">
      <c r="A1" s="5" t="s">
        <v>258</v>
      </c>
      <c r="B1" s="5"/>
      <c r="C1" s="57" t="s">
        <v>251</v>
      </c>
      <c r="D1" s="2"/>
    </row>
    <row r="2" spans="1:5" ht="70.5" customHeight="1">
      <c r="A2" s="110" t="s">
        <v>135</v>
      </c>
      <c r="B2" s="111"/>
      <c r="C2" s="111"/>
      <c r="D2" s="6"/>
      <c r="E2" s="3"/>
    </row>
    <row r="3" spans="1:5" ht="20.25" customHeight="1" thickBot="1">
      <c r="A3" s="17"/>
      <c r="B3" s="4"/>
      <c r="C3" s="12"/>
      <c r="D3" s="9" t="s">
        <v>257</v>
      </c>
    </row>
    <row r="4" spans="1:5" ht="37.5" customHeight="1">
      <c r="A4" s="7" t="s">
        <v>256</v>
      </c>
      <c r="B4" s="8" t="s">
        <v>255</v>
      </c>
      <c r="C4" s="10" t="s">
        <v>254</v>
      </c>
      <c r="D4" s="13" t="s">
        <v>253</v>
      </c>
    </row>
    <row r="5" spans="1:5" ht="30" customHeight="1">
      <c r="A5" s="112" t="s">
        <v>252</v>
      </c>
      <c r="B5" s="113"/>
      <c r="C5" s="14">
        <f>C6+C8+C10+C13+C15+C17+C19+C21+C24</f>
        <v>2089</v>
      </c>
      <c r="D5" s="15"/>
    </row>
    <row r="6" spans="1:5" ht="30" customHeight="1">
      <c r="A6" s="108" t="s">
        <v>249</v>
      </c>
      <c r="B6" s="18" t="s">
        <v>237</v>
      </c>
      <c r="C6" s="16">
        <f>SUM(C7:C7)</f>
        <v>75</v>
      </c>
      <c r="D6" s="21"/>
    </row>
    <row r="7" spans="1:5" ht="30" customHeight="1">
      <c r="A7" s="108"/>
      <c r="B7" s="71" t="s">
        <v>236</v>
      </c>
      <c r="C7" s="45">
        <v>75</v>
      </c>
      <c r="D7" s="21"/>
    </row>
    <row r="8" spans="1:5" ht="30" customHeight="1">
      <c r="A8" s="108" t="s">
        <v>248</v>
      </c>
      <c r="B8" s="18" t="s">
        <v>237</v>
      </c>
      <c r="C8" s="16">
        <f>SUM(C9:C9)</f>
        <v>80</v>
      </c>
      <c r="D8" s="19"/>
    </row>
    <row r="9" spans="1:5" ht="30" customHeight="1">
      <c r="A9" s="108"/>
      <c r="B9" s="70" t="s">
        <v>247</v>
      </c>
      <c r="C9" s="45">
        <v>80</v>
      </c>
      <c r="D9" s="19"/>
    </row>
    <row r="10" spans="1:5" ht="30" customHeight="1">
      <c r="A10" s="108" t="s">
        <v>246</v>
      </c>
      <c r="B10" s="18" t="s">
        <v>245</v>
      </c>
      <c r="C10" s="16">
        <f>SUM(C11:C12)</f>
        <v>199</v>
      </c>
      <c r="D10" s="19"/>
    </row>
    <row r="11" spans="1:5" ht="30" customHeight="1">
      <c r="A11" s="108"/>
      <c r="B11" s="70" t="s">
        <v>244</v>
      </c>
      <c r="C11" s="45">
        <v>38</v>
      </c>
      <c r="D11" s="20"/>
    </row>
    <row r="12" spans="1:5" ht="30" customHeight="1">
      <c r="A12" s="108"/>
      <c r="B12" s="70" t="s">
        <v>243</v>
      </c>
      <c r="C12" s="45">
        <v>161</v>
      </c>
      <c r="D12" s="20"/>
    </row>
    <row r="13" spans="1:5" ht="30" customHeight="1">
      <c r="A13" s="108" t="s">
        <v>242</v>
      </c>
      <c r="B13" s="18" t="s">
        <v>237</v>
      </c>
      <c r="C13" s="16">
        <f>SUM(C14:C14)</f>
        <v>70</v>
      </c>
      <c r="D13" s="19"/>
    </row>
    <row r="14" spans="1:5" ht="30" customHeight="1">
      <c r="A14" s="108"/>
      <c r="B14" s="70" t="s">
        <v>241</v>
      </c>
      <c r="C14" s="45">
        <v>70</v>
      </c>
      <c r="D14" s="20"/>
    </row>
    <row r="15" spans="1:5" ht="30" customHeight="1">
      <c r="A15" s="108" t="s">
        <v>240</v>
      </c>
      <c r="B15" s="18" t="s">
        <v>237</v>
      </c>
      <c r="C15" s="16">
        <f>SUM(C16:C16)</f>
        <v>250</v>
      </c>
      <c r="D15" s="19"/>
    </row>
    <row r="16" spans="1:5" ht="30" customHeight="1">
      <c r="A16" s="108"/>
      <c r="B16" s="70" t="s">
        <v>236</v>
      </c>
      <c r="C16" s="45">
        <v>250</v>
      </c>
      <c r="D16" s="20"/>
    </row>
    <row r="17" spans="1:4" ht="30" customHeight="1">
      <c r="A17" s="108" t="s">
        <v>238</v>
      </c>
      <c r="B17" s="18" t="s">
        <v>237</v>
      </c>
      <c r="C17" s="16">
        <f>SUM(C18:C18)</f>
        <v>320</v>
      </c>
      <c r="D17" s="19"/>
    </row>
    <row r="18" spans="1:4" ht="30" customHeight="1">
      <c r="A18" s="108"/>
      <c r="B18" s="70" t="s">
        <v>236</v>
      </c>
      <c r="C18" s="45">
        <v>320</v>
      </c>
      <c r="D18" s="20"/>
    </row>
    <row r="19" spans="1:4" ht="30" customHeight="1">
      <c r="A19" s="108" t="s">
        <v>234</v>
      </c>
      <c r="B19" s="18" t="s">
        <v>233</v>
      </c>
      <c r="C19" s="16">
        <f>SUM(C20:C20)</f>
        <v>240</v>
      </c>
      <c r="D19" s="19"/>
    </row>
    <row r="20" spans="1:4" ht="30" customHeight="1">
      <c r="A20" s="108"/>
      <c r="B20" s="70" t="s">
        <v>232</v>
      </c>
      <c r="C20" s="45">
        <v>240</v>
      </c>
      <c r="D20" s="20"/>
    </row>
    <row r="21" spans="1:4" ht="30" customHeight="1">
      <c r="A21" s="107" t="s">
        <v>231</v>
      </c>
      <c r="B21" s="18" t="s">
        <v>230</v>
      </c>
      <c r="C21" s="16">
        <f>SUM(C22:C23)</f>
        <v>511</v>
      </c>
      <c r="D21" s="19"/>
    </row>
    <row r="22" spans="1:4" ht="30" customHeight="1">
      <c r="A22" s="107"/>
      <c r="B22" s="70" t="s">
        <v>229</v>
      </c>
      <c r="C22" s="45">
        <v>325</v>
      </c>
      <c r="D22" s="20"/>
    </row>
    <row r="23" spans="1:4" ht="30" customHeight="1">
      <c r="A23" s="107"/>
      <c r="B23" s="70" t="s">
        <v>228</v>
      </c>
      <c r="C23" s="45">
        <v>186</v>
      </c>
      <c r="D23" s="20"/>
    </row>
    <row r="24" spans="1:4" ht="30" customHeight="1">
      <c r="A24" s="108" t="s">
        <v>227</v>
      </c>
      <c r="B24" s="18" t="s">
        <v>226</v>
      </c>
      <c r="C24" s="16">
        <f>SUM(C25:C27)</f>
        <v>344</v>
      </c>
      <c r="D24" s="19"/>
    </row>
    <row r="25" spans="1:4" ht="30" customHeight="1">
      <c r="A25" s="108"/>
      <c r="B25" s="70" t="s">
        <v>225</v>
      </c>
      <c r="C25" s="45">
        <v>40</v>
      </c>
      <c r="D25" s="20"/>
    </row>
    <row r="26" spans="1:4" ht="30" customHeight="1">
      <c r="A26" s="108"/>
      <c r="B26" s="70" t="s">
        <v>224</v>
      </c>
      <c r="C26" s="45">
        <v>220</v>
      </c>
      <c r="D26" s="20"/>
    </row>
    <row r="27" spans="1:4" ht="30" customHeight="1" thickBot="1">
      <c r="A27" s="109"/>
      <c r="B27" s="69" t="s">
        <v>223</v>
      </c>
      <c r="C27" s="105">
        <v>84</v>
      </c>
      <c r="D27" s="22"/>
    </row>
  </sheetData>
  <mergeCells count="11">
    <mergeCell ref="A21:A23"/>
    <mergeCell ref="A24:A27"/>
    <mergeCell ref="A13:A14"/>
    <mergeCell ref="A15:A16"/>
    <mergeCell ref="A17:A18"/>
    <mergeCell ref="A19:A20"/>
    <mergeCell ref="A10:A12"/>
    <mergeCell ref="A2:C2"/>
    <mergeCell ref="A5:B5"/>
    <mergeCell ref="A6:A7"/>
    <mergeCell ref="A8:A9"/>
  </mergeCells>
  <phoneticPr fontId="3" type="noConversion"/>
  <printOptions horizontalCentered="1"/>
  <pageMargins left="0.19685039370078741" right="0.19685039370078741" top="0.98425196850393704" bottom="0.59055118110236227" header="0.31496062992125984" footer="0.31496062992125984"/>
  <pageSetup paperSize="9" scale="64" firstPageNumber="60" orientation="portrait" useFirstPageNumber="1" r:id="rId1"/>
  <headerFooter alignWithMargins="0"/>
  <rowBreaks count="2" manualBreakCount="2">
    <brk id="5" max="16383" man="1"/>
    <brk id="9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zoomScaleNormal="100" workbookViewId="0">
      <pane ySplit="4" topLeftCell="A5" activePane="bottomLeft" state="frozen"/>
      <selection activeCell="B17" sqref="B17"/>
      <selection pane="bottomLeft" activeCell="D1" sqref="D1"/>
    </sheetView>
  </sheetViews>
  <sheetFormatPr defaultRowHeight="12"/>
  <cols>
    <col min="1" max="1" width="11.21875" style="1" customWidth="1"/>
    <col min="2" max="2" width="48.77734375" style="1" bestFit="1" customWidth="1"/>
    <col min="3" max="3" width="10.77734375" style="11" customWidth="1"/>
    <col min="4" max="4" width="7.88671875" style="1" customWidth="1"/>
    <col min="5" max="16384" width="8.88671875" style="1"/>
  </cols>
  <sheetData>
    <row r="1" spans="1:5" ht="38.25" customHeight="1">
      <c r="A1" s="5" t="s">
        <v>222</v>
      </c>
      <c r="B1" s="5"/>
      <c r="C1" s="57" t="s">
        <v>259</v>
      </c>
      <c r="D1" s="2"/>
    </row>
    <row r="2" spans="1:5" ht="70.5" customHeight="1">
      <c r="A2" s="110" t="s">
        <v>221</v>
      </c>
      <c r="B2" s="111"/>
      <c r="C2" s="111"/>
      <c r="D2" s="6"/>
      <c r="E2" s="3"/>
    </row>
    <row r="3" spans="1:5" ht="20.25" customHeight="1" thickBot="1">
      <c r="A3" s="17"/>
      <c r="B3" s="4"/>
      <c r="C3" s="12"/>
      <c r="D3" s="9" t="s">
        <v>220</v>
      </c>
    </row>
    <row r="4" spans="1:5" ht="37.5" customHeight="1">
      <c r="A4" s="7" t="s">
        <v>219</v>
      </c>
      <c r="B4" s="8" t="s">
        <v>218</v>
      </c>
      <c r="C4" s="10" t="s">
        <v>217</v>
      </c>
      <c r="D4" s="13" t="s">
        <v>216</v>
      </c>
    </row>
    <row r="5" spans="1:5" ht="30" customHeight="1">
      <c r="A5" s="112" t="s">
        <v>215</v>
      </c>
      <c r="B5" s="113"/>
      <c r="C5" s="76">
        <f>C6+C8+C10+C13+C18+C23+C25+C30</f>
        <v>2068.5</v>
      </c>
      <c r="D5" s="15"/>
    </row>
    <row r="6" spans="1:5" ht="30" customHeight="1">
      <c r="A6" s="108" t="s">
        <v>270</v>
      </c>
      <c r="B6" s="18" t="s">
        <v>263</v>
      </c>
      <c r="C6" s="16">
        <f>SUM(C7:C7)</f>
        <v>108</v>
      </c>
      <c r="D6" s="21"/>
    </row>
    <row r="7" spans="1:5" ht="30" customHeight="1">
      <c r="A7" s="108"/>
      <c r="B7" s="52" t="s">
        <v>269</v>
      </c>
      <c r="C7" s="45">
        <v>108</v>
      </c>
      <c r="D7" s="21"/>
    </row>
    <row r="8" spans="1:5" ht="30" customHeight="1">
      <c r="A8" s="108" t="s">
        <v>268</v>
      </c>
      <c r="B8" s="18" t="s">
        <v>263</v>
      </c>
      <c r="C8" s="74">
        <f>SUM(C9:C9)</f>
        <v>34.5</v>
      </c>
      <c r="D8" s="19"/>
    </row>
    <row r="9" spans="1:5" ht="30" customHeight="1">
      <c r="A9" s="108"/>
      <c r="B9" s="52" t="s">
        <v>1010</v>
      </c>
      <c r="C9" s="75">
        <v>34.5</v>
      </c>
      <c r="D9" s="19"/>
    </row>
    <row r="10" spans="1:5" ht="30" customHeight="1">
      <c r="A10" s="108" t="s">
        <v>267</v>
      </c>
      <c r="B10" s="18" t="s">
        <v>266</v>
      </c>
      <c r="C10" s="16">
        <f>SUM(C11:C12)</f>
        <v>159.5</v>
      </c>
      <c r="D10" s="19"/>
    </row>
    <row r="11" spans="1:5" ht="30" customHeight="1">
      <c r="A11" s="108"/>
      <c r="B11" s="52" t="s">
        <v>1011</v>
      </c>
      <c r="C11" s="45">
        <v>74.5</v>
      </c>
      <c r="D11" s="20"/>
    </row>
    <row r="12" spans="1:5" ht="30" customHeight="1">
      <c r="A12" s="108"/>
      <c r="B12" s="52" t="s">
        <v>1011</v>
      </c>
      <c r="C12" s="45">
        <v>85</v>
      </c>
      <c r="D12" s="20"/>
    </row>
    <row r="13" spans="1:5" ht="30" customHeight="1">
      <c r="A13" s="108" t="s">
        <v>265</v>
      </c>
      <c r="B13" s="18" t="s">
        <v>260</v>
      </c>
      <c r="C13" s="16">
        <f>SUM(C14:C17)</f>
        <v>314</v>
      </c>
      <c r="D13" s="19"/>
    </row>
    <row r="14" spans="1:5" ht="30" customHeight="1">
      <c r="A14" s="108"/>
      <c r="B14" s="52" t="s">
        <v>1011</v>
      </c>
      <c r="C14" s="45">
        <v>75</v>
      </c>
      <c r="D14" s="20"/>
    </row>
    <row r="15" spans="1:5" ht="30" customHeight="1">
      <c r="A15" s="108"/>
      <c r="B15" s="52" t="s">
        <v>1012</v>
      </c>
      <c r="C15" s="45">
        <v>40</v>
      </c>
      <c r="D15" s="20"/>
    </row>
    <row r="16" spans="1:5" ht="30" customHeight="1">
      <c r="A16" s="108"/>
      <c r="B16" s="52" t="s">
        <v>1013</v>
      </c>
      <c r="C16" s="45">
        <v>111</v>
      </c>
      <c r="D16" s="20"/>
    </row>
    <row r="17" spans="1:4" ht="30" customHeight="1">
      <c r="A17" s="108"/>
      <c r="B17" s="52" t="s">
        <v>1014</v>
      </c>
      <c r="C17" s="45">
        <v>88</v>
      </c>
      <c r="D17" s="20"/>
    </row>
    <row r="18" spans="1:4" ht="30" customHeight="1">
      <c r="A18" s="108" t="s">
        <v>171</v>
      </c>
      <c r="B18" s="18" t="s">
        <v>1015</v>
      </c>
      <c r="C18" s="16">
        <f>SUM(C19:C22)</f>
        <v>354</v>
      </c>
      <c r="D18" s="19"/>
    </row>
    <row r="19" spans="1:4" ht="30" customHeight="1">
      <c r="A19" s="108"/>
      <c r="B19" s="52" t="s">
        <v>1016</v>
      </c>
      <c r="C19" s="45">
        <v>24</v>
      </c>
      <c r="D19" s="20"/>
    </row>
    <row r="20" spans="1:4" ht="30" customHeight="1">
      <c r="A20" s="108"/>
      <c r="B20" s="52" t="s">
        <v>1019</v>
      </c>
      <c r="C20" s="45">
        <v>56</v>
      </c>
      <c r="D20" s="20"/>
    </row>
    <row r="21" spans="1:4" ht="30" customHeight="1">
      <c r="A21" s="108"/>
      <c r="B21" s="52" t="s">
        <v>1018</v>
      </c>
      <c r="C21" s="45">
        <v>197</v>
      </c>
      <c r="D21" s="20"/>
    </row>
    <row r="22" spans="1:4" ht="30" customHeight="1">
      <c r="A22" s="108"/>
      <c r="B22" s="52" t="s">
        <v>1017</v>
      </c>
      <c r="C22" s="45">
        <v>77</v>
      </c>
      <c r="D22" s="20"/>
    </row>
    <row r="23" spans="1:4" ht="30" customHeight="1">
      <c r="A23" s="108" t="s">
        <v>264</v>
      </c>
      <c r="B23" s="18" t="s">
        <v>263</v>
      </c>
      <c r="C23" s="16">
        <f>SUM(C24:C24)</f>
        <v>119</v>
      </c>
      <c r="D23" s="19"/>
    </row>
    <row r="24" spans="1:4" ht="30" customHeight="1">
      <c r="A24" s="108"/>
      <c r="B24" s="52" t="s">
        <v>1020</v>
      </c>
      <c r="C24" s="45">
        <v>119</v>
      </c>
      <c r="D24" s="20"/>
    </row>
    <row r="25" spans="1:4" ht="30" customHeight="1">
      <c r="A25" s="107" t="s">
        <v>262</v>
      </c>
      <c r="B25" s="18" t="s">
        <v>260</v>
      </c>
      <c r="C25" s="16">
        <f>SUM(C26:C29)</f>
        <v>418</v>
      </c>
      <c r="D25" s="19"/>
    </row>
    <row r="26" spans="1:4" ht="30" customHeight="1">
      <c r="A26" s="107"/>
      <c r="B26" s="52" t="s">
        <v>1021</v>
      </c>
      <c r="C26" s="45">
        <v>103</v>
      </c>
      <c r="D26" s="20"/>
    </row>
    <row r="27" spans="1:4" ht="30" customHeight="1">
      <c r="A27" s="107"/>
      <c r="B27" s="52" t="s">
        <v>1022</v>
      </c>
      <c r="C27" s="45">
        <v>116</v>
      </c>
      <c r="D27" s="20"/>
    </row>
    <row r="28" spans="1:4" ht="30" customHeight="1">
      <c r="A28" s="107"/>
      <c r="B28" s="52" t="s">
        <v>1023</v>
      </c>
      <c r="C28" s="45">
        <v>120</v>
      </c>
      <c r="D28" s="20"/>
    </row>
    <row r="29" spans="1:4" ht="30" customHeight="1">
      <c r="A29" s="107"/>
      <c r="B29" s="52" t="s">
        <v>1024</v>
      </c>
      <c r="C29" s="45">
        <v>79</v>
      </c>
      <c r="D29" s="20"/>
    </row>
    <row r="30" spans="1:4" ht="30" customHeight="1">
      <c r="A30" s="108" t="s">
        <v>261</v>
      </c>
      <c r="B30" s="18" t="s">
        <v>260</v>
      </c>
      <c r="C30" s="16">
        <f>SUM(C31:C34)</f>
        <v>561.5</v>
      </c>
      <c r="D30" s="19"/>
    </row>
    <row r="31" spans="1:4" ht="30" customHeight="1">
      <c r="A31" s="108"/>
      <c r="B31" s="52" t="s">
        <v>1025</v>
      </c>
      <c r="C31" s="45">
        <v>102.5</v>
      </c>
      <c r="D31" s="20"/>
    </row>
    <row r="32" spans="1:4" ht="30" customHeight="1">
      <c r="A32" s="108"/>
      <c r="B32" s="52" t="s">
        <v>1026</v>
      </c>
      <c r="C32" s="45">
        <v>118</v>
      </c>
      <c r="D32" s="20"/>
    </row>
    <row r="33" spans="1:4" ht="30" customHeight="1">
      <c r="A33" s="114"/>
      <c r="B33" s="52" t="s">
        <v>1027</v>
      </c>
      <c r="C33" s="45">
        <v>151</v>
      </c>
      <c r="D33" s="72"/>
    </row>
    <row r="34" spans="1:4" ht="30" customHeight="1" thickBot="1">
      <c r="A34" s="109"/>
      <c r="B34" s="106" t="s">
        <v>1028</v>
      </c>
      <c r="C34" s="43">
        <v>190</v>
      </c>
      <c r="D34" s="22"/>
    </row>
  </sheetData>
  <mergeCells count="10">
    <mergeCell ref="A30:A34"/>
    <mergeCell ref="A10:A12"/>
    <mergeCell ref="A13:A17"/>
    <mergeCell ref="A18:A22"/>
    <mergeCell ref="A23:A24"/>
    <mergeCell ref="A2:C2"/>
    <mergeCell ref="A5:B5"/>
    <mergeCell ref="A6:A7"/>
    <mergeCell ref="A8:A9"/>
    <mergeCell ref="A25:A29"/>
  </mergeCells>
  <phoneticPr fontId="3" type="noConversion"/>
  <printOptions horizontalCentered="1"/>
  <pageMargins left="0.19685039370078741" right="0.19685039370078741" top="0.98425196850393704" bottom="0.59055118110236227" header="0.31496062992125984" footer="0.31496062992125984"/>
  <pageSetup paperSize="9" scale="64" firstPageNumber="60" orientation="portrait" useFirstPageNumber="1" r:id="rId1"/>
  <headerFooter alignWithMargins="0"/>
  <rowBreaks count="1" manualBreakCount="1">
    <brk id="5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Normal="100" workbookViewId="0">
      <pane ySplit="4" topLeftCell="A5" activePane="bottomLeft" state="frozen"/>
      <selection activeCell="B17" sqref="B17"/>
      <selection pane="bottomLeft" activeCell="D1" sqref="D1"/>
    </sheetView>
  </sheetViews>
  <sheetFormatPr defaultRowHeight="12"/>
  <cols>
    <col min="1" max="1" width="11.21875" style="1" customWidth="1"/>
    <col min="2" max="2" width="42.6640625" style="1" bestFit="1" customWidth="1"/>
    <col min="3" max="3" width="10.77734375" style="11" customWidth="1"/>
    <col min="4" max="4" width="7.88671875" style="1" customWidth="1"/>
    <col min="5" max="16384" width="8.88671875" style="1"/>
  </cols>
  <sheetData>
    <row r="1" spans="1:5" ht="38.25" customHeight="1">
      <c r="A1" s="5" t="s">
        <v>94</v>
      </c>
      <c r="B1" s="5"/>
      <c r="C1" s="57" t="s">
        <v>272</v>
      </c>
      <c r="D1" s="2"/>
    </row>
    <row r="2" spans="1:5" ht="70.5" customHeight="1">
      <c r="A2" s="110" t="s">
        <v>93</v>
      </c>
      <c r="B2" s="111"/>
      <c r="C2" s="111"/>
      <c r="D2" s="6"/>
      <c r="E2" s="3"/>
    </row>
    <row r="3" spans="1:5" ht="20.25" customHeight="1" thickBot="1">
      <c r="A3" s="17"/>
      <c r="B3" s="4"/>
      <c r="C3" s="12"/>
      <c r="D3" s="9" t="s">
        <v>92</v>
      </c>
    </row>
    <row r="4" spans="1:5" ht="37.5" customHeight="1">
      <c r="A4" s="7" t="s">
        <v>91</v>
      </c>
      <c r="B4" s="8" t="s">
        <v>90</v>
      </c>
      <c r="C4" s="10" t="s">
        <v>89</v>
      </c>
      <c r="D4" s="13" t="s">
        <v>88</v>
      </c>
    </row>
    <row r="5" spans="1:5" ht="30" customHeight="1">
      <c r="A5" s="112" t="s">
        <v>87</v>
      </c>
      <c r="B5" s="113"/>
      <c r="C5" s="14">
        <f>C6+C9+C11+C13</f>
        <v>2058</v>
      </c>
      <c r="D5" s="15"/>
    </row>
    <row r="6" spans="1:5" ht="30" customHeight="1">
      <c r="A6" s="108" t="s">
        <v>83</v>
      </c>
      <c r="B6" s="18" t="s">
        <v>165</v>
      </c>
      <c r="C6" s="16">
        <f>SUM(C7:C8)</f>
        <v>430</v>
      </c>
      <c r="D6" s="19"/>
    </row>
    <row r="7" spans="1:5" ht="30" customHeight="1">
      <c r="A7" s="108"/>
      <c r="B7" s="54" t="s">
        <v>273</v>
      </c>
      <c r="C7" s="45">
        <v>180</v>
      </c>
      <c r="D7" s="19"/>
    </row>
    <row r="8" spans="1:5" ht="30" customHeight="1">
      <c r="A8" s="108"/>
      <c r="B8" s="54" t="s">
        <v>277</v>
      </c>
      <c r="C8" s="45">
        <v>250</v>
      </c>
      <c r="D8" s="19"/>
    </row>
    <row r="9" spans="1:5" ht="30" customHeight="1">
      <c r="A9" s="108" t="s">
        <v>80</v>
      </c>
      <c r="B9" s="18" t="s">
        <v>107</v>
      </c>
      <c r="C9" s="16">
        <f>SUM(C10:C10)</f>
        <v>169</v>
      </c>
      <c r="D9" s="19"/>
    </row>
    <row r="10" spans="1:5" ht="30" customHeight="1">
      <c r="A10" s="108"/>
      <c r="B10" s="54" t="s">
        <v>273</v>
      </c>
      <c r="C10" s="45">
        <v>169</v>
      </c>
      <c r="D10" s="20"/>
    </row>
    <row r="11" spans="1:5" ht="30" customHeight="1">
      <c r="A11" s="108" t="s">
        <v>76</v>
      </c>
      <c r="B11" s="18" t="s">
        <v>107</v>
      </c>
      <c r="C11" s="16">
        <f>SUM(C12:C12)</f>
        <v>173</v>
      </c>
      <c r="D11" s="19"/>
    </row>
    <row r="12" spans="1:5" ht="30" customHeight="1">
      <c r="A12" s="108"/>
      <c r="B12" s="54" t="s">
        <v>276</v>
      </c>
      <c r="C12" s="45">
        <v>173</v>
      </c>
      <c r="D12" s="20"/>
    </row>
    <row r="13" spans="1:5" ht="30" customHeight="1">
      <c r="A13" s="108" t="s">
        <v>73</v>
      </c>
      <c r="B13" s="18" t="s">
        <v>166</v>
      </c>
      <c r="C13" s="16">
        <f>SUM(C14:C17)</f>
        <v>1286</v>
      </c>
      <c r="D13" s="19"/>
    </row>
    <row r="14" spans="1:5" ht="30" customHeight="1">
      <c r="A14" s="108"/>
      <c r="B14" s="51" t="s">
        <v>275</v>
      </c>
      <c r="C14" s="44">
        <v>475</v>
      </c>
      <c r="D14" s="20"/>
    </row>
    <row r="15" spans="1:5" ht="30" customHeight="1">
      <c r="A15" s="108"/>
      <c r="B15" s="51" t="s">
        <v>274</v>
      </c>
      <c r="C15" s="44">
        <v>110</v>
      </c>
      <c r="D15" s="20"/>
    </row>
    <row r="16" spans="1:5" ht="30" customHeight="1">
      <c r="A16" s="114"/>
      <c r="B16" s="77" t="s">
        <v>273</v>
      </c>
      <c r="C16" s="73">
        <v>575</v>
      </c>
      <c r="D16" s="72"/>
    </row>
    <row r="17" spans="1:4" ht="30" customHeight="1" thickBot="1">
      <c r="A17" s="109"/>
      <c r="B17" s="50" t="s">
        <v>271</v>
      </c>
      <c r="C17" s="43">
        <v>126</v>
      </c>
      <c r="D17" s="22"/>
    </row>
  </sheetData>
  <mergeCells count="6">
    <mergeCell ref="A2:C2"/>
    <mergeCell ref="A5:B5"/>
    <mergeCell ref="A6:A8"/>
    <mergeCell ref="A13:A17"/>
    <mergeCell ref="A9:A10"/>
    <mergeCell ref="A11:A12"/>
  </mergeCells>
  <phoneticPr fontId="3" type="noConversion"/>
  <printOptions horizontalCentered="1"/>
  <pageMargins left="0.19685039370078741" right="0.19685039370078741" top="0.98425196850393704" bottom="0.59055118110236227" header="0.31496062992125984" footer="0.31496062992125984"/>
  <pageSetup paperSize="9" scale="64" firstPageNumber="60" orientation="portrait" useFirstPageNumber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pane ySplit="4" topLeftCell="A5" activePane="bottomLeft" state="frozen"/>
      <selection activeCell="B17" sqref="B17"/>
      <selection pane="bottomLeft" activeCell="D1" sqref="D1"/>
    </sheetView>
  </sheetViews>
  <sheetFormatPr defaultRowHeight="12"/>
  <cols>
    <col min="1" max="1" width="11.21875" style="1" customWidth="1"/>
    <col min="2" max="2" width="53.88671875" style="1" bestFit="1" customWidth="1"/>
    <col min="3" max="3" width="10.77734375" style="11" customWidth="1"/>
    <col min="4" max="4" width="7.88671875" style="1" customWidth="1"/>
    <col min="5" max="16384" width="8.88671875" style="1"/>
  </cols>
  <sheetData>
    <row r="1" spans="1:5" ht="38.25" customHeight="1">
      <c r="A1" s="5" t="s">
        <v>289</v>
      </c>
      <c r="B1" s="5"/>
      <c r="C1" s="57" t="s">
        <v>278</v>
      </c>
      <c r="D1" s="2"/>
    </row>
    <row r="2" spans="1:5" ht="70.5" customHeight="1">
      <c r="A2" s="110" t="s">
        <v>288</v>
      </c>
      <c r="B2" s="111"/>
      <c r="C2" s="111"/>
      <c r="D2" s="6"/>
      <c r="E2" s="3"/>
    </row>
    <row r="3" spans="1:5" ht="20.25" customHeight="1" thickBot="1">
      <c r="A3" s="17"/>
      <c r="B3" s="4"/>
      <c r="C3" s="12"/>
      <c r="D3" s="9" t="s">
        <v>287</v>
      </c>
    </row>
    <row r="4" spans="1:5" ht="37.5" customHeight="1">
      <c r="A4" s="7" t="s">
        <v>286</v>
      </c>
      <c r="B4" s="8" t="s">
        <v>285</v>
      </c>
      <c r="C4" s="10" t="s">
        <v>160</v>
      </c>
      <c r="D4" s="13" t="s">
        <v>159</v>
      </c>
    </row>
    <row r="5" spans="1:5" ht="30" customHeight="1">
      <c r="A5" s="112" t="s">
        <v>158</v>
      </c>
      <c r="B5" s="113"/>
      <c r="C5" s="14">
        <f>C6+C9+C11+C13+C18</f>
        <v>2088</v>
      </c>
      <c r="D5" s="15"/>
    </row>
    <row r="6" spans="1:5" ht="30" customHeight="1">
      <c r="A6" s="108" t="s">
        <v>284</v>
      </c>
      <c r="B6" s="18" t="s">
        <v>279</v>
      </c>
      <c r="C6" s="16">
        <f>SUM(C7:C8)</f>
        <v>286</v>
      </c>
      <c r="D6" s="19"/>
    </row>
    <row r="7" spans="1:5" ht="30" customHeight="1">
      <c r="A7" s="108"/>
      <c r="B7" s="77" t="s">
        <v>656</v>
      </c>
      <c r="C7" s="48">
        <v>109</v>
      </c>
      <c r="D7" s="20"/>
    </row>
    <row r="8" spans="1:5" ht="30" customHeight="1">
      <c r="A8" s="108"/>
      <c r="B8" s="77" t="s">
        <v>657</v>
      </c>
      <c r="C8" s="48">
        <v>177</v>
      </c>
      <c r="D8" s="20"/>
    </row>
    <row r="9" spans="1:5" ht="30" customHeight="1">
      <c r="A9" s="108" t="s">
        <v>283</v>
      </c>
      <c r="B9" s="18" t="s">
        <v>281</v>
      </c>
      <c r="C9" s="16">
        <f>SUM(C10:C10)</f>
        <v>104</v>
      </c>
      <c r="D9" s="19"/>
    </row>
    <row r="10" spans="1:5" ht="30" customHeight="1">
      <c r="A10" s="108"/>
      <c r="B10" s="77" t="s">
        <v>658</v>
      </c>
      <c r="C10" s="45">
        <v>104</v>
      </c>
      <c r="D10" s="20"/>
    </row>
    <row r="11" spans="1:5" ht="30" customHeight="1">
      <c r="A11" s="108" t="s">
        <v>282</v>
      </c>
      <c r="B11" s="18" t="s">
        <v>281</v>
      </c>
      <c r="C11" s="16">
        <f>SUM(C12:C12)</f>
        <v>120</v>
      </c>
      <c r="D11" s="19"/>
    </row>
    <row r="12" spans="1:5" ht="30" customHeight="1">
      <c r="A12" s="108"/>
      <c r="B12" s="77" t="s">
        <v>659</v>
      </c>
      <c r="C12" s="45">
        <v>120</v>
      </c>
      <c r="D12" s="19"/>
    </row>
    <row r="13" spans="1:5" ht="30" customHeight="1">
      <c r="A13" s="120" t="s">
        <v>140</v>
      </c>
      <c r="B13" s="18" t="s">
        <v>280</v>
      </c>
      <c r="C13" s="16">
        <f>SUM(C14:C17)</f>
        <v>1172</v>
      </c>
      <c r="D13" s="19"/>
    </row>
    <row r="14" spans="1:5" ht="30" customHeight="1">
      <c r="A14" s="121"/>
      <c r="B14" s="77" t="s">
        <v>660</v>
      </c>
      <c r="C14" s="46">
        <v>260</v>
      </c>
      <c r="D14" s="20"/>
    </row>
    <row r="15" spans="1:5" ht="30" customHeight="1">
      <c r="A15" s="121"/>
      <c r="B15" s="77" t="s">
        <v>661</v>
      </c>
      <c r="C15" s="45">
        <v>162</v>
      </c>
      <c r="D15" s="20"/>
    </row>
    <row r="16" spans="1:5" ht="30" customHeight="1">
      <c r="A16" s="121"/>
      <c r="B16" s="77" t="s">
        <v>662</v>
      </c>
      <c r="C16" s="45">
        <v>450</v>
      </c>
      <c r="D16" s="20"/>
    </row>
    <row r="17" spans="1:4" ht="30" customHeight="1">
      <c r="A17" s="122"/>
      <c r="B17" s="77" t="s">
        <v>663</v>
      </c>
      <c r="C17" s="45">
        <v>300</v>
      </c>
      <c r="D17" s="20"/>
    </row>
    <row r="18" spans="1:4" ht="30" customHeight="1">
      <c r="A18" s="108" t="s">
        <v>655</v>
      </c>
      <c r="B18" s="18" t="s">
        <v>279</v>
      </c>
      <c r="C18" s="16">
        <f>SUM(C19:C20)</f>
        <v>406</v>
      </c>
      <c r="D18" s="19"/>
    </row>
    <row r="19" spans="1:4" ht="30" customHeight="1">
      <c r="A19" s="108"/>
      <c r="B19" s="77" t="s">
        <v>664</v>
      </c>
      <c r="C19" s="44">
        <v>270</v>
      </c>
      <c r="D19" s="20"/>
    </row>
    <row r="20" spans="1:4" ht="30" customHeight="1" thickBot="1">
      <c r="A20" s="109"/>
      <c r="B20" s="50" t="s">
        <v>665</v>
      </c>
      <c r="C20" s="62">
        <v>136</v>
      </c>
      <c r="D20" s="22"/>
    </row>
  </sheetData>
  <mergeCells count="7">
    <mergeCell ref="A2:C2"/>
    <mergeCell ref="A5:B5"/>
    <mergeCell ref="A18:A20"/>
    <mergeCell ref="A6:A8"/>
    <mergeCell ref="A9:A10"/>
    <mergeCell ref="A11:A12"/>
    <mergeCell ref="A13:A17"/>
  </mergeCells>
  <phoneticPr fontId="3" type="noConversion"/>
  <printOptions horizontalCentered="1"/>
  <pageMargins left="0.19685039370078741" right="0.19685039370078741" top="0.98425196850393704" bottom="0.59055118110236227" header="0.31496062992125984" footer="0.31496062992125984"/>
  <pageSetup paperSize="9" scale="64" firstPageNumber="60" orientation="portrait" useFirstPageNumber="1" r:id="rId1"/>
  <headerFooter alignWithMargins="0"/>
  <rowBreaks count="1" manualBreakCount="1">
    <brk id="1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zoomScaleNormal="100" workbookViewId="0">
      <pane ySplit="4" topLeftCell="A5" activePane="bottomLeft" state="frozen"/>
      <selection activeCell="B17" sqref="B17"/>
      <selection pane="bottomLeft" activeCell="D1" sqref="D1"/>
    </sheetView>
  </sheetViews>
  <sheetFormatPr defaultRowHeight="12"/>
  <cols>
    <col min="1" max="1" width="11.21875" style="1" customWidth="1"/>
    <col min="2" max="2" width="57.77734375" style="1" bestFit="1" customWidth="1"/>
    <col min="3" max="3" width="10.77734375" style="11" customWidth="1"/>
    <col min="4" max="4" width="7.88671875" style="1" customWidth="1"/>
    <col min="5" max="16384" width="8.88671875" style="1"/>
  </cols>
  <sheetData>
    <row r="1" spans="1:7" ht="38.25" customHeight="1">
      <c r="A1" s="5" t="s">
        <v>19</v>
      </c>
      <c r="B1" s="5"/>
      <c r="C1" s="57" t="s">
        <v>567</v>
      </c>
      <c r="D1" s="2"/>
    </row>
    <row r="2" spans="1:7" ht="70.5" customHeight="1">
      <c r="A2" s="110" t="s">
        <v>18</v>
      </c>
      <c r="B2" s="111"/>
      <c r="C2" s="111"/>
      <c r="D2" s="6"/>
      <c r="E2" s="3"/>
    </row>
    <row r="3" spans="1:7" ht="20.25" customHeight="1" thickBot="1">
      <c r="A3" s="17"/>
      <c r="B3" s="4"/>
      <c r="C3" s="12"/>
      <c r="D3" s="9" t="s">
        <v>1</v>
      </c>
    </row>
    <row r="4" spans="1:7" ht="37.5" customHeight="1">
      <c r="A4" s="7" t="s">
        <v>8</v>
      </c>
      <c r="B4" s="8" t="s">
        <v>3</v>
      </c>
      <c r="C4" s="10" t="s">
        <v>9</v>
      </c>
      <c r="D4" s="13" t="s">
        <v>0</v>
      </c>
    </row>
    <row r="5" spans="1:7" ht="30" customHeight="1">
      <c r="A5" s="112" t="s">
        <v>2</v>
      </c>
      <c r="B5" s="113"/>
      <c r="C5" s="14">
        <f>C6+C12+C19+C27+C38+C51+C53+C60+C65+C77+C84+C95</f>
        <v>19864</v>
      </c>
      <c r="D5" s="15"/>
    </row>
    <row r="6" spans="1:7" ht="30" customHeight="1">
      <c r="A6" s="108" t="s">
        <v>10</v>
      </c>
      <c r="B6" s="18" t="s">
        <v>671</v>
      </c>
      <c r="C6" s="16">
        <f>SUM(C7:C11)</f>
        <v>275</v>
      </c>
      <c r="D6" s="19"/>
    </row>
    <row r="7" spans="1:7" ht="30" customHeight="1">
      <c r="A7" s="108"/>
      <c r="B7" s="77" t="s">
        <v>666</v>
      </c>
      <c r="C7" s="16">
        <v>45</v>
      </c>
      <c r="D7" s="19"/>
    </row>
    <row r="8" spans="1:7" ht="30" customHeight="1">
      <c r="A8" s="108"/>
      <c r="B8" s="77" t="s">
        <v>667</v>
      </c>
      <c r="C8" s="16">
        <v>42</v>
      </c>
      <c r="D8" s="19"/>
    </row>
    <row r="9" spans="1:7" ht="30" customHeight="1">
      <c r="A9" s="108"/>
      <c r="B9" s="77" t="s">
        <v>668</v>
      </c>
      <c r="C9" s="16">
        <v>48</v>
      </c>
      <c r="D9" s="19"/>
    </row>
    <row r="10" spans="1:7" ht="30" customHeight="1">
      <c r="A10" s="108"/>
      <c r="B10" s="77" t="s">
        <v>669</v>
      </c>
      <c r="C10" s="16">
        <v>50</v>
      </c>
      <c r="D10" s="19"/>
    </row>
    <row r="11" spans="1:7" ht="30" customHeight="1">
      <c r="A11" s="108"/>
      <c r="B11" s="77" t="s">
        <v>670</v>
      </c>
      <c r="C11" s="44">
        <v>90</v>
      </c>
      <c r="D11" s="20"/>
      <c r="G11" s="11"/>
    </row>
    <row r="12" spans="1:7" ht="30" customHeight="1">
      <c r="A12" s="108" t="s">
        <v>11</v>
      </c>
      <c r="B12" s="18" t="s">
        <v>533</v>
      </c>
      <c r="C12" s="16">
        <f>SUM(C13:C18)</f>
        <v>1492</v>
      </c>
      <c r="D12" s="21"/>
    </row>
    <row r="13" spans="1:7" ht="30" customHeight="1">
      <c r="A13" s="108"/>
      <c r="B13" s="77" t="s">
        <v>672</v>
      </c>
      <c r="C13" s="16">
        <v>138</v>
      </c>
      <c r="D13" s="21"/>
    </row>
    <row r="14" spans="1:7" ht="30" customHeight="1">
      <c r="A14" s="108"/>
      <c r="B14" s="77" t="s">
        <v>673</v>
      </c>
      <c r="C14" s="16">
        <v>372</v>
      </c>
      <c r="D14" s="21"/>
    </row>
    <row r="15" spans="1:7" ht="30" customHeight="1">
      <c r="A15" s="108"/>
      <c r="B15" s="77" t="s">
        <v>674</v>
      </c>
      <c r="C15" s="16">
        <v>221</v>
      </c>
      <c r="D15" s="21"/>
    </row>
    <row r="16" spans="1:7" ht="30" customHeight="1">
      <c r="A16" s="108"/>
      <c r="B16" s="77" t="s">
        <v>675</v>
      </c>
      <c r="C16" s="16">
        <v>235</v>
      </c>
      <c r="D16" s="21"/>
    </row>
    <row r="17" spans="1:4" ht="30" customHeight="1">
      <c r="A17" s="108"/>
      <c r="B17" s="77" t="s">
        <v>676</v>
      </c>
      <c r="C17" s="16">
        <v>330</v>
      </c>
      <c r="D17" s="21"/>
    </row>
    <row r="18" spans="1:4" ht="30" customHeight="1">
      <c r="A18" s="108"/>
      <c r="B18" s="77" t="s">
        <v>677</v>
      </c>
      <c r="C18" s="49">
        <v>196</v>
      </c>
      <c r="D18" s="21"/>
    </row>
    <row r="19" spans="1:4" ht="30" customHeight="1">
      <c r="A19" s="108" t="s">
        <v>12</v>
      </c>
      <c r="B19" s="18" t="s">
        <v>532</v>
      </c>
      <c r="C19" s="16">
        <f>SUM(C20:C26)</f>
        <v>1409</v>
      </c>
      <c r="D19" s="19"/>
    </row>
    <row r="20" spans="1:4" ht="30" customHeight="1">
      <c r="A20" s="108"/>
      <c r="B20" s="77" t="s">
        <v>678</v>
      </c>
      <c r="C20" s="16">
        <v>200</v>
      </c>
      <c r="D20" s="19"/>
    </row>
    <row r="21" spans="1:4" ht="30" customHeight="1">
      <c r="A21" s="108"/>
      <c r="B21" s="77" t="s">
        <v>679</v>
      </c>
      <c r="C21" s="16">
        <v>250</v>
      </c>
      <c r="D21" s="19"/>
    </row>
    <row r="22" spans="1:4" ht="30" customHeight="1">
      <c r="A22" s="108"/>
      <c r="B22" s="77" t="s">
        <v>680</v>
      </c>
      <c r="C22" s="16">
        <v>262</v>
      </c>
      <c r="D22" s="19"/>
    </row>
    <row r="23" spans="1:4" ht="30" customHeight="1">
      <c r="A23" s="108"/>
      <c r="B23" s="77" t="s">
        <v>681</v>
      </c>
      <c r="C23" s="16">
        <v>40</v>
      </c>
      <c r="D23" s="19"/>
    </row>
    <row r="24" spans="1:4" ht="30" customHeight="1">
      <c r="A24" s="108"/>
      <c r="B24" s="77" t="s">
        <v>682</v>
      </c>
      <c r="C24" s="16">
        <v>226</v>
      </c>
      <c r="D24" s="19"/>
    </row>
    <row r="25" spans="1:4" ht="30" customHeight="1">
      <c r="A25" s="108"/>
      <c r="B25" s="77" t="s">
        <v>683</v>
      </c>
      <c r="C25" s="16">
        <v>291</v>
      </c>
      <c r="D25" s="19"/>
    </row>
    <row r="26" spans="1:4" ht="30" customHeight="1">
      <c r="A26" s="108"/>
      <c r="B26" s="77" t="s">
        <v>684</v>
      </c>
      <c r="C26" s="45">
        <v>140</v>
      </c>
      <c r="D26" s="19"/>
    </row>
    <row r="27" spans="1:4" ht="30" customHeight="1">
      <c r="A27" s="108" t="s">
        <v>13</v>
      </c>
      <c r="B27" s="18" t="s">
        <v>26</v>
      </c>
      <c r="C27" s="16">
        <f>SUM(C28:C37)</f>
        <v>1520</v>
      </c>
      <c r="D27" s="19"/>
    </row>
    <row r="28" spans="1:4" ht="30" customHeight="1">
      <c r="A28" s="108"/>
      <c r="B28" s="77" t="s">
        <v>685</v>
      </c>
      <c r="C28" s="16">
        <v>200</v>
      </c>
      <c r="D28" s="19"/>
    </row>
    <row r="29" spans="1:4" ht="30" customHeight="1">
      <c r="A29" s="108"/>
      <c r="B29" s="77" t="s">
        <v>686</v>
      </c>
      <c r="C29" s="16">
        <v>140</v>
      </c>
      <c r="D29" s="19"/>
    </row>
    <row r="30" spans="1:4" ht="30" customHeight="1">
      <c r="A30" s="108"/>
      <c r="B30" s="77" t="s">
        <v>687</v>
      </c>
      <c r="C30" s="16">
        <v>65</v>
      </c>
      <c r="D30" s="19"/>
    </row>
    <row r="31" spans="1:4" ht="30" customHeight="1">
      <c r="A31" s="108"/>
      <c r="B31" s="77" t="s">
        <v>688</v>
      </c>
      <c r="C31" s="16">
        <v>240</v>
      </c>
      <c r="D31" s="19"/>
    </row>
    <row r="32" spans="1:4" ht="30" customHeight="1">
      <c r="A32" s="108"/>
      <c r="B32" s="77" t="s">
        <v>689</v>
      </c>
      <c r="C32" s="16">
        <v>128</v>
      </c>
      <c r="D32" s="19"/>
    </row>
    <row r="33" spans="1:4" ht="30" customHeight="1">
      <c r="A33" s="108"/>
      <c r="B33" s="77" t="s">
        <v>690</v>
      </c>
      <c r="C33" s="16">
        <v>230</v>
      </c>
      <c r="D33" s="19"/>
    </row>
    <row r="34" spans="1:4" ht="30" customHeight="1">
      <c r="A34" s="108"/>
      <c r="B34" s="77" t="s">
        <v>691</v>
      </c>
      <c r="C34" s="16">
        <v>260</v>
      </c>
      <c r="D34" s="19"/>
    </row>
    <row r="35" spans="1:4" ht="30" customHeight="1">
      <c r="A35" s="108"/>
      <c r="B35" s="77" t="s">
        <v>692</v>
      </c>
      <c r="C35" s="48">
        <v>49</v>
      </c>
      <c r="D35" s="20"/>
    </row>
    <row r="36" spans="1:4" ht="30" customHeight="1">
      <c r="A36" s="108"/>
      <c r="B36" s="77" t="s">
        <v>693</v>
      </c>
      <c r="C36" s="45">
        <v>105</v>
      </c>
      <c r="D36" s="20"/>
    </row>
    <row r="37" spans="1:4" ht="30" customHeight="1">
      <c r="A37" s="108"/>
      <c r="B37" s="77" t="s">
        <v>694</v>
      </c>
      <c r="C37" s="45">
        <v>103</v>
      </c>
      <c r="D37" s="20"/>
    </row>
    <row r="38" spans="1:4" ht="30" customHeight="1">
      <c r="A38" s="114" t="s">
        <v>4</v>
      </c>
      <c r="B38" s="18" t="s">
        <v>531</v>
      </c>
      <c r="C38" s="16">
        <f>SUM(C39:C50)</f>
        <v>2561</v>
      </c>
      <c r="D38" s="19"/>
    </row>
    <row r="39" spans="1:4" ht="30" customHeight="1">
      <c r="A39" s="117"/>
      <c r="B39" s="77" t="s">
        <v>695</v>
      </c>
      <c r="C39" s="48">
        <v>498</v>
      </c>
      <c r="D39" s="20"/>
    </row>
    <row r="40" spans="1:4" ht="30" customHeight="1">
      <c r="A40" s="117"/>
      <c r="B40" s="77" t="s">
        <v>696</v>
      </c>
      <c r="C40" s="48">
        <v>156</v>
      </c>
      <c r="D40" s="20"/>
    </row>
    <row r="41" spans="1:4" ht="30" customHeight="1">
      <c r="A41" s="117"/>
      <c r="B41" s="77" t="s">
        <v>670</v>
      </c>
      <c r="C41" s="48">
        <v>90</v>
      </c>
      <c r="D41" s="20"/>
    </row>
    <row r="42" spans="1:4" ht="30" customHeight="1">
      <c r="A42" s="117"/>
      <c r="B42" s="77" t="s">
        <v>697</v>
      </c>
      <c r="C42" s="48">
        <v>72</v>
      </c>
      <c r="D42" s="20"/>
    </row>
    <row r="43" spans="1:4" ht="30" customHeight="1">
      <c r="A43" s="117"/>
      <c r="B43" s="77" t="s">
        <v>698</v>
      </c>
      <c r="C43" s="48">
        <v>134</v>
      </c>
      <c r="D43" s="20"/>
    </row>
    <row r="44" spans="1:4" ht="30" customHeight="1">
      <c r="A44" s="117"/>
      <c r="B44" s="77" t="s">
        <v>699</v>
      </c>
      <c r="C44" s="48">
        <v>210</v>
      </c>
      <c r="D44" s="20"/>
    </row>
    <row r="45" spans="1:4" ht="30" customHeight="1">
      <c r="A45" s="117"/>
      <c r="B45" s="77" t="s">
        <v>700</v>
      </c>
      <c r="C45" s="48">
        <v>90</v>
      </c>
      <c r="D45" s="20"/>
    </row>
    <row r="46" spans="1:4" ht="30" customHeight="1">
      <c r="A46" s="117"/>
      <c r="B46" s="77" t="s">
        <v>701</v>
      </c>
      <c r="C46" s="48">
        <v>145</v>
      </c>
      <c r="D46" s="20"/>
    </row>
    <row r="47" spans="1:4" ht="30" customHeight="1">
      <c r="A47" s="117"/>
      <c r="B47" s="77" t="s">
        <v>702</v>
      </c>
      <c r="C47" s="48">
        <v>168</v>
      </c>
      <c r="D47" s="20"/>
    </row>
    <row r="48" spans="1:4" ht="30" customHeight="1">
      <c r="A48" s="117"/>
      <c r="B48" s="77" t="s">
        <v>703</v>
      </c>
      <c r="C48" s="48">
        <v>270</v>
      </c>
      <c r="D48" s="20"/>
    </row>
    <row r="49" spans="1:4" ht="30" customHeight="1">
      <c r="A49" s="117"/>
      <c r="B49" s="77" t="s">
        <v>704</v>
      </c>
      <c r="C49" s="48">
        <v>350</v>
      </c>
      <c r="D49" s="20"/>
    </row>
    <row r="50" spans="1:4" ht="30" customHeight="1">
      <c r="A50" s="119"/>
      <c r="B50" s="77" t="s">
        <v>705</v>
      </c>
      <c r="C50" s="48">
        <v>378</v>
      </c>
      <c r="D50" s="20"/>
    </row>
    <row r="51" spans="1:4" ht="30" customHeight="1">
      <c r="A51" s="108" t="s">
        <v>14</v>
      </c>
      <c r="B51" s="18" t="s">
        <v>107</v>
      </c>
      <c r="C51" s="16">
        <f>SUM(C52:C52)</f>
        <v>248</v>
      </c>
      <c r="D51" s="19"/>
    </row>
    <row r="52" spans="1:4" ht="30" customHeight="1">
      <c r="A52" s="108"/>
      <c r="B52" s="54" t="s">
        <v>530</v>
      </c>
      <c r="C52" s="45">
        <v>248</v>
      </c>
      <c r="D52" s="20"/>
    </row>
    <row r="53" spans="1:4" ht="30" customHeight="1">
      <c r="A53" s="114" t="s">
        <v>5</v>
      </c>
      <c r="B53" s="18" t="s">
        <v>529</v>
      </c>
      <c r="C53" s="16">
        <f>SUM(C54:C59)</f>
        <v>1043</v>
      </c>
      <c r="D53" s="19"/>
    </row>
    <row r="54" spans="1:4" ht="30" customHeight="1">
      <c r="A54" s="117"/>
      <c r="B54" s="54" t="s">
        <v>520</v>
      </c>
      <c r="C54" s="45">
        <v>181</v>
      </c>
      <c r="D54" s="19"/>
    </row>
    <row r="55" spans="1:4" ht="30" customHeight="1">
      <c r="A55" s="117"/>
      <c r="B55" s="54" t="s">
        <v>521</v>
      </c>
      <c r="C55" s="45">
        <v>130</v>
      </c>
      <c r="D55" s="19"/>
    </row>
    <row r="56" spans="1:4" ht="30" customHeight="1">
      <c r="A56" s="117"/>
      <c r="B56" s="54" t="s">
        <v>522</v>
      </c>
      <c r="C56" s="45">
        <v>151</v>
      </c>
      <c r="D56" s="19"/>
    </row>
    <row r="57" spans="1:4" ht="30" customHeight="1">
      <c r="A57" s="117"/>
      <c r="B57" s="54" t="s">
        <v>523</v>
      </c>
      <c r="C57" s="45">
        <v>99</v>
      </c>
      <c r="D57" s="19"/>
    </row>
    <row r="58" spans="1:4" ht="30" customHeight="1">
      <c r="A58" s="117"/>
      <c r="B58" s="54" t="s">
        <v>524</v>
      </c>
      <c r="C58" s="45">
        <v>306</v>
      </c>
      <c r="D58" s="19"/>
    </row>
    <row r="59" spans="1:4" ht="30" customHeight="1">
      <c r="A59" s="119"/>
      <c r="B59" s="54" t="s">
        <v>525</v>
      </c>
      <c r="C59" s="45">
        <v>176</v>
      </c>
      <c r="D59" s="19"/>
    </row>
    <row r="60" spans="1:4" ht="30" customHeight="1">
      <c r="A60" s="114" t="s">
        <v>15</v>
      </c>
      <c r="B60" s="18" t="s">
        <v>20</v>
      </c>
      <c r="C60" s="16">
        <f>SUM(C61:C64)</f>
        <v>789</v>
      </c>
      <c r="D60" s="19"/>
    </row>
    <row r="61" spans="1:4" ht="30" customHeight="1">
      <c r="A61" s="117"/>
      <c r="B61" s="54" t="s">
        <v>519</v>
      </c>
      <c r="C61" s="45">
        <v>377</v>
      </c>
      <c r="D61" s="20"/>
    </row>
    <row r="62" spans="1:4" ht="30" customHeight="1">
      <c r="A62" s="117"/>
      <c r="B62" s="54" t="s">
        <v>526</v>
      </c>
      <c r="C62" s="45">
        <v>90</v>
      </c>
      <c r="D62" s="20"/>
    </row>
    <row r="63" spans="1:4" ht="30" customHeight="1">
      <c r="A63" s="117"/>
      <c r="B63" s="54" t="s">
        <v>527</v>
      </c>
      <c r="C63" s="45">
        <v>190</v>
      </c>
      <c r="D63" s="20"/>
    </row>
    <row r="64" spans="1:4" ht="30" customHeight="1">
      <c r="A64" s="119"/>
      <c r="B64" s="54" t="s">
        <v>528</v>
      </c>
      <c r="C64" s="45">
        <v>132</v>
      </c>
      <c r="D64" s="20"/>
    </row>
    <row r="65" spans="1:4" ht="30" customHeight="1">
      <c r="A65" s="114" t="s">
        <v>16</v>
      </c>
      <c r="B65" s="18" t="s">
        <v>107</v>
      </c>
      <c r="C65" s="16">
        <f>SUM(C66:C76)</f>
        <v>2849</v>
      </c>
      <c r="D65" s="19"/>
    </row>
    <row r="66" spans="1:4" ht="30" customHeight="1">
      <c r="A66" s="117"/>
      <c r="B66" s="54" t="s">
        <v>534</v>
      </c>
      <c r="C66" s="45">
        <v>132</v>
      </c>
      <c r="D66" s="20"/>
    </row>
    <row r="67" spans="1:4" ht="30" customHeight="1">
      <c r="A67" s="117"/>
      <c r="B67" s="54" t="s">
        <v>535</v>
      </c>
      <c r="C67" s="46">
        <v>216</v>
      </c>
      <c r="D67" s="20"/>
    </row>
    <row r="68" spans="1:4" ht="30" customHeight="1">
      <c r="A68" s="117"/>
      <c r="B68" s="59" t="s">
        <v>536</v>
      </c>
      <c r="C68" s="45">
        <v>135</v>
      </c>
      <c r="D68" s="20"/>
    </row>
    <row r="69" spans="1:4" ht="30" customHeight="1">
      <c r="A69" s="117"/>
      <c r="B69" s="59" t="s">
        <v>537</v>
      </c>
      <c r="C69" s="45">
        <v>472</v>
      </c>
      <c r="D69" s="20"/>
    </row>
    <row r="70" spans="1:4" ht="30" customHeight="1">
      <c r="A70" s="117"/>
      <c r="B70" s="59" t="s">
        <v>538</v>
      </c>
      <c r="C70" s="45">
        <v>343</v>
      </c>
      <c r="D70" s="20"/>
    </row>
    <row r="71" spans="1:4" ht="30" customHeight="1">
      <c r="A71" s="117"/>
      <c r="B71" s="59" t="s">
        <v>539</v>
      </c>
      <c r="C71" s="45">
        <v>450</v>
      </c>
      <c r="D71" s="20"/>
    </row>
    <row r="72" spans="1:4" ht="30" customHeight="1">
      <c r="A72" s="117"/>
      <c r="B72" s="59" t="s">
        <v>540</v>
      </c>
      <c r="C72" s="45">
        <v>273</v>
      </c>
      <c r="D72" s="20"/>
    </row>
    <row r="73" spans="1:4" ht="30" customHeight="1">
      <c r="A73" s="117"/>
      <c r="B73" s="59" t="s">
        <v>541</v>
      </c>
      <c r="C73" s="45">
        <v>158</v>
      </c>
      <c r="D73" s="20"/>
    </row>
    <row r="74" spans="1:4" ht="30" customHeight="1">
      <c r="A74" s="117"/>
      <c r="B74" s="59" t="s">
        <v>542</v>
      </c>
      <c r="C74" s="45">
        <v>288</v>
      </c>
      <c r="D74" s="20"/>
    </row>
    <row r="75" spans="1:4" ht="30" customHeight="1">
      <c r="A75" s="117"/>
      <c r="B75" s="59" t="s">
        <v>543</v>
      </c>
      <c r="C75" s="45">
        <v>250</v>
      </c>
      <c r="D75" s="20"/>
    </row>
    <row r="76" spans="1:4" ht="30" customHeight="1">
      <c r="A76" s="119"/>
      <c r="B76" s="59" t="s">
        <v>544</v>
      </c>
      <c r="C76" s="45">
        <v>132</v>
      </c>
      <c r="D76" s="20"/>
    </row>
    <row r="77" spans="1:4" ht="30" customHeight="1">
      <c r="A77" s="108" t="s">
        <v>6</v>
      </c>
      <c r="B77" s="18" t="s">
        <v>560</v>
      </c>
      <c r="C77" s="16">
        <f>SUM(C78:C83)</f>
        <v>1571</v>
      </c>
      <c r="D77" s="19"/>
    </row>
    <row r="78" spans="1:4" ht="30" customHeight="1">
      <c r="A78" s="108"/>
      <c r="B78" s="53" t="s">
        <v>561</v>
      </c>
      <c r="C78" s="45">
        <v>349</v>
      </c>
      <c r="D78" s="20"/>
    </row>
    <row r="79" spans="1:4" ht="30" customHeight="1">
      <c r="A79" s="108"/>
      <c r="B79" s="53" t="s">
        <v>562</v>
      </c>
      <c r="C79" s="45">
        <v>344</v>
      </c>
      <c r="D79" s="20"/>
    </row>
    <row r="80" spans="1:4" ht="30" customHeight="1">
      <c r="A80" s="108"/>
      <c r="B80" s="53" t="s">
        <v>563</v>
      </c>
      <c r="C80" s="45">
        <v>229</v>
      </c>
      <c r="D80" s="20"/>
    </row>
    <row r="81" spans="1:4" ht="30" customHeight="1">
      <c r="A81" s="108"/>
      <c r="B81" s="100" t="s">
        <v>564</v>
      </c>
      <c r="C81" s="45">
        <v>280</v>
      </c>
      <c r="D81" s="20"/>
    </row>
    <row r="82" spans="1:4" ht="30" customHeight="1">
      <c r="A82" s="108"/>
      <c r="B82" s="53" t="s">
        <v>565</v>
      </c>
      <c r="C82" s="45">
        <v>92</v>
      </c>
      <c r="D82" s="20"/>
    </row>
    <row r="83" spans="1:4" ht="30" customHeight="1">
      <c r="A83" s="108"/>
      <c r="B83" s="53" t="s">
        <v>566</v>
      </c>
      <c r="C83" s="45">
        <v>277</v>
      </c>
      <c r="D83" s="20"/>
    </row>
    <row r="84" spans="1:4" ht="30" customHeight="1">
      <c r="A84" s="107" t="s">
        <v>17</v>
      </c>
      <c r="B84" s="18" t="s">
        <v>559</v>
      </c>
      <c r="C84" s="16">
        <f>SUM(C85:C94)</f>
        <v>2425</v>
      </c>
      <c r="D84" s="19"/>
    </row>
    <row r="85" spans="1:4" ht="30" customHeight="1">
      <c r="A85" s="107"/>
      <c r="B85" s="51" t="s">
        <v>551</v>
      </c>
      <c r="C85" s="45">
        <v>240</v>
      </c>
      <c r="D85" s="19"/>
    </row>
    <row r="86" spans="1:4" ht="30" customHeight="1">
      <c r="A86" s="107"/>
      <c r="B86" s="51" t="s">
        <v>552</v>
      </c>
      <c r="C86" s="45">
        <v>200</v>
      </c>
      <c r="D86" s="19"/>
    </row>
    <row r="87" spans="1:4" ht="30" customHeight="1">
      <c r="A87" s="107"/>
      <c r="B87" s="51" t="s">
        <v>553</v>
      </c>
      <c r="C87" s="45">
        <v>130</v>
      </c>
      <c r="D87" s="19"/>
    </row>
    <row r="88" spans="1:4" ht="30" customHeight="1">
      <c r="A88" s="107"/>
      <c r="B88" s="51" t="s">
        <v>554</v>
      </c>
      <c r="C88" s="45">
        <v>240</v>
      </c>
      <c r="D88" s="19"/>
    </row>
    <row r="89" spans="1:4" ht="30" customHeight="1">
      <c r="A89" s="107"/>
      <c r="B89" s="51" t="s">
        <v>555</v>
      </c>
      <c r="C89" s="45">
        <v>259</v>
      </c>
      <c r="D89" s="19"/>
    </row>
    <row r="90" spans="1:4" ht="30" customHeight="1">
      <c r="A90" s="107"/>
      <c r="B90" s="51" t="s">
        <v>548</v>
      </c>
      <c r="C90" s="45">
        <v>78</v>
      </c>
      <c r="D90" s="19"/>
    </row>
    <row r="91" spans="1:4" ht="30" customHeight="1">
      <c r="A91" s="107"/>
      <c r="B91" s="51" t="s">
        <v>556</v>
      </c>
      <c r="C91" s="45">
        <v>250</v>
      </c>
      <c r="D91" s="19"/>
    </row>
    <row r="92" spans="1:4" ht="30" customHeight="1">
      <c r="A92" s="107"/>
      <c r="B92" s="51" t="s">
        <v>557</v>
      </c>
      <c r="C92" s="45">
        <v>300</v>
      </c>
      <c r="D92" s="20"/>
    </row>
    <row r="93" spans="1:4" ht="30" customHeight="1">
      <c r="A93" s="107"/>
      <c r="B93" s="51" t="s">
        <v>550</v>
      </c>
      <c r="C93" s="45">
        <v>278</v>
      </c>
      <c r="D93" s="20"/>
    </row>
    <row r="94" spans="1:4" ht="30" customHeight="1">
      <c r="A94" s="107"/>
      <c r="B94" s="51" t="s">
        <v>558</v>
      </c>
      <c r="C94" s="45">
        <v>450</v>
      </c>
      <c r="D94" s="20"/>
    </row>
    <row r="95" spans="1:4" ht="30" customHeight="1">
      <c r="A95" s="108" t="s">
        <v>7</v>
      </c>
      <c r="B95" s="18" t="s">
        <v>581</v>
      </c>
      <c r="C95" s="16">
        <f>SUM(C96:C114)</f>
        <v>3682</v>
      </c>
      <c r="D95" s="19"/>
    </row>
    <row r="96" spans="1:4" ht="30" customHeight="1">
      <c r="A96" s="108"/>
      <c r="B96" s="51" t="s">
        <v>545</v>
      </c>
      <c r="C96" s="44">
        <v>240</v>
      </c>
      <c r="D96" s="20"/>
    </row>
    <row r="97" spans="1:4" ht="30" customHeight="1">
      <c r="A97" s="108"/>
      <c r="B97" s="51" t="s">
        <v>546</v>
      </c>
      <c r="C97" s="44">
        <v>47</v>
      </c>
      <c r="D97" s="20"/>
    </row>
    <row r="98" spans="1:4" ht="30" customHeight="1">
      <c r="A98" s="108"/>
      <c r="B98" s="51" t="s">
        <v>547</v>
      </c>
      <c r="C98" s="44">
        <v>24</v>
      </c>
      <c r="D98" s="20"/>
    </row>
    <row r="99" spans="1:4" ht="30" customHeight="1">
      <c r="A99" s="108"/>
      <c r="B99" s="51" t="s">
        <v>545</v>
      </c>
      <c r="C99" s="44">
        <v>320</v>
      </c>
      <c r="D99" s="20"/>
    </row>
    <row r="100" spans="1:4" ht="30" customHeight="1">
      <c r="A100" s="108"/>
      <c r="B100" s="51" t="s">
        <v>548</v>
      </c>
      <c r="C100" s="44">
        <v>200</v>
      </c>
      <c r="D100" s="20"/>
    </row>
    <row r="101" spans="1:4" ht="30" customHeight="1">
      <c r="A101" s="108"/>
      <c r="B101" s="51" t="s">
        <v>580</v>
      </c>
      <c r="C101" s="44">
        <v>265</v>
      </c>
      <c r="D101" s="20"/>
    </row>
    <row r="102" spans="1:4" ht="30" customHeight="1">
      <c r="A102" s="108"/>
      <c r="B102" s="51" t="s">
        <v>579</v>
      </c>
      <c r="C102" s="44">
        <v>250</v>
      </c>
      <c r="D102" s="20"/>
    </row>
    <row r="103" spans="1:4" ht="30" customHeight="1">
      <c r="A103" s="108"/>
      <c r="B103" s="51" t="s">
        <v>578</v>
      </c>
      <c r="C103" s="44">
        <v>291</v>
      </c>
      <c r="D103" s="20"/>
    </row>
    <row r="104" spans="1:4" ht="30" customHeight="1">
      <c r="A104" s="108"/>
      <c r="B104" s="51" t="s">
        <v>576</v>
      </c>
      <c r="C104" s="44">
        <v>200</v>
      </c>
      <c r="D104" s="20"/>
    </row>
    <row r="105" spans="1:4" ht="30" customHeight="1">
      <c r="A105" s="108"/>
      <c r="B105" s="51" t="s">
        <v>549</v>
      </c>
      <c r="C105" s="44">
        <v>200</v>
      </c>
      <c r="D105" s="20"/>
    </row>
    <row r="106" spans="1:4" ht="30" customHeight="1">
      <c r="A106" s="108"/>
      <c r="B106" s="51" t="s">
        <v>577</v>
      </c>
      <c r="C106" s="44">
        <v>200</v>
      </c>
      <c r="D106" s="20"/>
    </row>
    <row r="107" spans="1:4" ht="30" customHeight="1">
      <c r="A107" s="114"/>
      <c r="B107" s="51" t="s">
        <v>568</v>
      </c>
      <c r="C107" s="44">
        <v>200</v>
      </c>
      <c r="D107" s="72"/>
    </row>
    <row r="108" spans="1:4" ht="30" customHeight="1">
      <c r="A108" s="114"/>
      <c r="B108" s="77" t="s">
        <v>569</v>
      </c>
      <c r="C108" s="44">
        <v>270</v>
      </c>
      <c r="D108" s="72"/>
    </row>
    <row r="109" spans="1:4" ht="30" customHeight="1">
      <c r="A109" s="114"/>
      <c r="B109" s="77" t="s">
        <v>570</v>
      </c>
      <c r="C109" s="44">
        <v>200</v>
      </c>
      <c r="D109" s="72"/>
    </row>
    <row r="110" spans="1:4" ht="30" customHeight="1">
      <c r="A110" s="114"/>
      <c r="B110" s="77" t="s">
        <v>571</v>
      </c>
      <c r="C110" s="44">
        <v>250</v>
      </c>
      <c r="D110" s="72"/>
    </row>
    <row r="111" spans="1:4" ht="30" customHeight="1">
      <c r="A111" s="114"/>
      <c r="B111" s="77" t="s">
        <v>572</v>
      </c>
      <c r="C111" s="44">
        <v>21</v>
      </c>
      <c r="D111" s="72"/>
    </row>
    <row r="112" spans="1:4" ht="30" customHeight="1">
      <c r="A112" s="114"/>
      <c r="B112" s="77" t="s">
        <v>573</v>
      </c>
      <c r="C112" s="44">
        <v>350</v>
      </c>
      <c r="D112" s="72"/>
    </row>
    <row r="113" spans="1:4" ht="30" customHeight="1">
      <c r="A113" s="114"/>
      <c r="B113" s="77" t="s">
        <v>574</v>
      </c>
      <c r="C113" s="44">
        <v>36</v>
      </c>
      <c r="D113" s="72"/>
    </row>
    <row r="114" spans="1:4" ht="30" customHeight="1" thickBot="1">
      <c r="A114" s="109"/>
      <c r="B114" s="63" t="s">
        <v>575</v>
      </c>
      <c r="C114" s="43">
        <v>118</v>
      </c>
      <c r="D114" s="22"/>
    </row>
  </sheetData>
  <mergeCells count="14">
    <mergeCell ref="A84:A94"/>
    <mergeCell ref="A95:A114"/>
    <mergeCell ref="A51:A52"/>
    <mergeCell ref="A77:A83"/>
    <mergeCell ref="A38:A50"/>
    <mergeCell ref="A53:A59"/>
    <mergeCell ref="A60:A64"/>
    <mergeCell ref="A65:A76"/>
    <mergeCell ref="A27:A37"/>
    <mergeCell ref="A2:C2"/>
    <mergeCell ref="A5:B5"/>
    <mergeCell ref="A6:A11"/>
    <mergeCell ref="A12:A18"/>
    <mergeCell ref="A19:A26"/>
  </mergeCells>
  <phoneticPr fontId="3" type="noConversion"/>
  <printOptions horizontalCentered="1"/>
  <pageMargins left="0.19685039370078741" right="0.19685039370078741" top="0.98425196850393704" bottom="0.59055118110236227" header="0.31496062992125984" footer="0.31496062992125984"/>
  <pageSetup paperSize="9" scale="64" firstPageNumber="60" orientation="portrait" useFirstPageNumber="1" r:id="rId1"/>
  <headerFooter alignWithMargins="0"/>
  <rowBreaks count="3" manualBreakCount="3">
    <brk id="11" max="16383" man="1"/>
    <brk id="26" max="4" man="1"/>
    <brk id="52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zoomScaleNormal="100" workbookViewId="0">
      <pane ySplit="4" topLeftCell="A5" activePane="bottomLeft" state="frozen"/>
      <selection activeCell="B17" sqref="B17"/>
      <selection pane="bottomLeft" activeCell="D1" sqref="D1"/>
    </sheetView>
  </sheetViews>
  <sheetFormatPr defaultRowHeight="12"/>
  <cols>
    <col min="1" max="1" width="11.21875" style="1" customWidth="1"/>
    <col min="2" max="2" width="39.21875" style="1" bestFit="1" customWidth="1"/>
    <col min="3" max="3" width="10.77734375" style="11" customWidth="1"/>
    <col min="4" max="4" width="7.88671875" style="1" customWidth="1"/>
    <col min="5" max="16384" width="8.88671875" style="1"/>
  </cols>
  <sheetData>
    <row r="1" spans="1:5" ht="38.25" customHeight="1">
      <c r="A1" s="5" t="s">
        <v>321</v>
      </c>
      <c r="B1" s="5"/>
      <c r="C1" s="57" t="s">
        <v>309</v>
      </c>
      <c r="D1" s="2"/>
    </row>
    <row r="2" spans="1:5" ht="70.5" customHeight="1">
      <c r="A2" s="110" t="s">
        <v>320</v>
      </c>
      <c r="B2" s="111"/>
      <c r="C2" s="111"/>
      <c r="D2" s="6"/>
      <c r="E2" s="3"/>
    </row>
    <row r="3" spans="1:5" ht="20.25" customHeight="1" thickBot="1">
      <c r="A3" s="17"/>
      <c r="B3" s="4"/>
      <c r="C3" s="12"/>
      <c r="D3" s="9" t="s">
        <v>319</v>
      </c>
    </row>
    <row r="4" spans="1:5" ht="37.5" customHeight="1">
      <c r="A4" s="7" t="s">
        <v>318</v>
      </c>
      <c r="B4" s="8" t="s">
        <v>317</v>
      </c>
      <c r="C4" s="10" t="s">
        <v>316</v>
      </c>
      <c r="D4" s="13" t="s">
        <v>315</v>
      </c>
    </row>
    <row r="5" spans="1:5" ht="30" customHeight="1">
      <c r="A5" s="112" t="s">
        <v>314</v>
      </c>
      <c r="B5" s="113"/>
      <c r="C5" s="14">
        <f>C6+C8+C10+C12+C14+C16+C19+C22</f>
        <v>2052</v>
      </c>
      <c r="D5" s="15"/>
    </row>
    <row r="6" spans="1:5" ht="30" customHeight="1">
      <c r="A6" s="108" t="s">
        <v>313</v>
      </c>
      <c r="B6" s="18" t="s">
        <v>303</v>
      </c>
      <c r="C6" s="16">
        <f>SUM(C7:C7)</f>
        <v>280</v>
      </c>
      <c r="D6" s="19"/>
    </row>
    <row r="7" spans="1:5" ht="30" customHeight="1">
      <c r="A7" s="108"/>
      <c r="B7" s="54" t="s">
        <v>312</v>
      </c>
      <c r="C7" s="48">
        <v>280</v>
      </c>
      <c r="D7" s="20"/>
    </row>
    <row r="8" spans="1:5" ht="30" customHeight="1">
      <c r="A8" s="108" t="s">
        <v>311</v>
      </c>
      <c r="B8" s="18" t="s">
        <v>303</v>
      </c>
      <c r="C8" s="16">
        <f>SUM(C9:C9)</f>
        <v>115</v>
      </c>
      <c r="D8" s="19"/>
    </row>
    <row r="9" spans="1:5" ht="30" customHeight="1">
      <c r="A9" s="108"/>
      <c r="B9" s="54" t="s">
        <v>310</v>
      </c>
      <c r="C9" s="48">
        <v>115</v>
      </c>
      <c r="D9" s="20"/>
    </row>
    <row r="10" spans="1:5" ht="30" customHeight="1">
      <c r="A10" s="108" t="s">
        <v>308</v>
      </c>
      <c r="B10" s="18" t="s">
        <v>303</v>
      </c>
      <c r="C10" s="16">
        <f>SUM(C11:C11)</f>
        <v>72</v>
      </c>
      <c r="D10" s="19"/>
    </row>
    <row r="11" spans="1:5" ht="30" customHeight="1">
      <c r="A11" s="108"/>
      <c r="B11" s="54" t="s">
        <v>307</v>
      </c>
      <c r="C11" s="45">
        <v>72</v>
      </c>
      <c r="D11" s="19"/>
    </row>
    <row r="12" spans="1:5" ht="30" customHeight="1">
      <c r="A12" s="108" t="s">
        <v>306</v>
      </c>
      <c r="B12" s="18" t="s">
        <v>303</v>
      </c>
      <c r="C12" s="16">
        <f>SUM(C13:C13)</f>
        <v>240</v>
      </c>
      <c r="D12" s="19"/>
    </row>
    <row r="13" spans="1:5" ht="30" customHeight="1">
      <c r="A13" s="108"/>
      <c r="B13" s="54" t="s">
        <v>305</v>
      </c>
      <c r="C13" s="45">
        <v>240</v>
      </c>
      <c r="D13" s="20"/>
    </row>
    <row r="14" spans="1:5" ht="30" customHeight="1">
      <c r="A14" s="108" t="s">
        <v>304</v>
      </c>
      <c r="B14" s="18" t="s">
        <v>303</v>
      </c>
      <c r="C14" s="16">
        <f>SUM(C15:C15)</f>
        <v>98</v>
      </c>
      <c r="D14" s="19"/>
    </row>
    <row r="15" spans="1:5" ht="30" customHeight="1">
      <c r="A15" s="108"/>
      <c r="B15" s="54" t="s">
        <v>302</v>
      </c>
      <c r="C15" s="45">
        <v>98</v>
      </c>
      <c r="D15" s="20"/>
    </row>
    <row r="16" spans="1:5" ht="30" customHeight="1">
      <c r="A16" s="108" t="s">
        <v>301</v>
      </c>
      <c r="B16" s="18" t="s">
        <v>297</v>
      </c>
      <c r="C16" s="16">
        <f>SUM(C17:C18)</f>
        <v>256</v>
      </c>
      <c r="D16" s="19"/>
    </row>
    <row r="17" spans="1:4" ht="30" customHeight="1">
      <c r="A17" s="108"/>
      <c r="B17" s="53" t="s">
        <v>300</v>
      </c>
      <c r="C17" s="45">
        <v>145</v>
      </c>
      <c r="D17" s="20"/>
    </row>
    <row r="18" spans="1:4" ht="30" customHeight="1">
      <c r="A18" s="108"/>
      <c r="B18" s="59" t="s">
        <v>299</v>
      </c>
      <c r="C18" s="46">
        <v>111</v>
      </c>
      <c r="D18" s="20"/>
    </row>
    <row r="19" spans="1:4" ht="30" customHeight="1">
      <c r="A19" s="107" t="s">
        <v>298</v>
      </c>
      <c r="B19" s="18" t="s">
        <v>297</v>
      </c>
      <c r="C19" s="16">
        <f>SUM(C20:C21)</f>
        <v>271</v>
      </c>
      <c r="D19" s="19"/>
    </row>
    <row r="20" spans="1:4" ht="30" customHeight="1">
      <c r="A20" s="107"/>
      <c r="B20" s="68" t="s">
        <v>296</v>
      </c>
      <c r="C20" s="46">
        <v>122</v>
      </c>
      <c r="D20" s="20"/>
    </row>
    <row r="21" spans="1:4" ht="30" customHeight="1">
      <c r="A21" s="107"/>
      <c r="B21" s="52" t="s">
        <v>295</v>
      </c>
      <c r="C21" s="45">
        <v>149</v>
      </c>
      <c r="D21" s="20"/>
    </row>
    <row r="22" spans="1:4" ht="30" customHeight="1">
      <c r="A22" s="108" t="s">
        <v>294</v>
      </c>
      <c r="B22" s="18" t="s">
        <v>293</v>
      </c>
      <c r="C22" s="16">
        <f>SUM(C23:C25)</f>
        <v>720</v>
      </c>
      <c r="D22" s="19"/>
    </row>
    <row r="23" spans="1:4" ht="30" customHeight="1">
      <c r="A23" s="108"/>
      <c r="B23" s="51" t="s">
        <v>292</v>
      </c>
      <c r="C23" s="44">
        <v>264</v>
      </c>
      <c r="D23" s="20"/>
    </row>
    <row r="24" spans="1:4" ht="30" customHeight="1">
      <c r="A24" s="108"/>
      <c r="B24" s="51" t="s">
        <v>291</v>
      </c>
      <c r="C24" s="44">
        <v>297</v>
      </c>
      <c r="D24" s="20"/>
    </row>
    <row r="25" spans="1:4" ht="30" customHeight="1" thickBot="1">
      <c r="A25" s="109"/>
      <c r="B25" s="50" t="s">
        <v>290</v>
      </c>
      <c r="C25" s="43">
        <v>159</v>
      </c>
      <c r="D25" s="22"/>
    </row>
  </sheetData>
  <mergeCells count="10">
    <mergeCell ref="A6:A7"/>
    <mergeCell ref="A2:C2"/>
    <mergeCell ref="A5:B5"/>
    <mergeCell ref="A19:A21"/>
    <mergeCell ref="A22:A25"/>
    <mergeCell ref="A8:A9"/>
    <mergeCell ref="A10:A11"/>
    <mergeCell ref="A12:A13"/>
    <mergeCell ref="A14:A15"/>
    <mergeCell ref="A16:A18"/>
  </mergeCells>
  <phoneticPr fontId="3" type="noConversion"/>
  <printOptions horizontalCentered="1"/>
  <pageMargins left="0.19685039370078741" right="0.19685039370078741" top="0.98425196850393704" bottom="0.59055118110236227" header="0.31496062992125984" footer="0.31496062992125984"/>
  <pageSetup paperSize="9" scale="64" firstPageNumber="60" orientation="portrait" useFirstPageNumber="1" r:id="rId1"/>
  <headerFooter alignWithMargins="0"/>
  <rowBreaks count="2" manualBreakCount="2">
    <brk id="5" max="4" man="1"/>
    <brk id="9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Normal="100" workbookViewId="0">
      <pane ySplit="4" topLeftCell="A5" activePane="bottomLeft" state="frozen"/>
      <selection activeCell="B17" sqref="B17"/>
      <selection pane="bottomLeft" activeCell="D1" sqref="D1"/>
    </sheetView>
  </sheetViews>
  <sheetFormatPr defaultRowHeight="12"/>
  <cols>
    <col min="1" max="1" width="11.21875" style="1" customWidth="1"/>
    <col min="2" max="2" width="43.44140625" style="1" bestFit="1" customWidth="1"/>
    <col min="3" max="3" width="10.77734375" style="11" customWidth="1"/>
    <col min="4" max="4" width="7.88671875" style="1" customWidth="1"/>
    <col min="5" max="16384" width="8.88671875" style="1"/>
  </cols>
  <sheetData>
    <row r="1" spans="1:7" ht="38.25" customHeight="1">
      <c r="A1" s="5" t="s">
        <v>348</v>
      </c>
      <c r="B1" s="5"/>
      <c r="C1" s="57" t="s">
        <v>322</v>
      </c>
      <c r="D1" s="2"/>
    </row>
    <row r="2" spans="1:7" ht="70.5" customHeight="1">
      <c r="A2" s="110" t="s">
        <v>347</v>
      </c>
      <c r="B2" s="111"/>
      <c r="C2" s="111"/>
      <c r="D2" s="6"/>
      <c r="E2" s="3"/>
    </row>
    <row r="3" spans="1:7" ht="20.25" customHeight="1" thickBot="1">
      <c r="A3" s="17"/>
      <c r="B3" s="4"/>
      <c r="C3" s="12"/>
      <c r="D3" s="9" t="s">
        <v>346</v>
      </c>
    </row>
    <row r="4" spans="1:7" ht="37.5" customHeight="1">
      <c r="A4" s="7" t="s">
        <v>345</v>
      </c>
      <c r="B4" s="8" t="s">
        <v>344</v>
      </c>
      <c r="C4" s="10" t="s">
        <v>343</v>
      </c>
      <c r="D4" s="13" t="s">
        <v>342</v>
      </c>
    </row>
    <row r="5" spans="1:7" ht="30" customHeight="1">
      <c r="A5" s="112" t="s">
        <v>341</v>
      </c>
      <c r="B5" s="113"/>
      <c r="C5" s="14">
        <f>C6+C10+C12+C14+C17+C19+C21+C23+C25</f>
        <v>2074</v>
      </c>
      <c r="D5" s="15"/>
    </row>
    <row r="6" spans="1:7" ht="30" customHeight="1">
      <c r="A6" s="108" t="s">
        <v>340</v>
      </c>
      <c r="B6" s="56" t="s">
        <v>706</v>
      </c>
      <c r="C6" s="16">
        <f>SUM(C7:C9)</f>
        <v>315</v>
      </c>
      <c r="D6" s="19"/>
    </row>
    <row r="7" spans="1:7" ht="30" customHeight="1">
      <c r="A7" s="108"/>
      <c r="B7" s="86" t="s">
        <v>339</v>
      </c>
      <c r="C7" s="44">
        <v>100</v>
      </c>
      <c r="D7" s="20"/>
      <c r="G7" s="11"/>
    </row>
    <row r="8" spans="1:7" ht="30" customHeight="1">
      <c r="A8" s="108"/>
      <c r="B8" s="85" t="s">
        <v>338</v>
      </c>
      <c r="C8" s="44">
        <v>115</v>
      </c>
      <c r="D8" s="20"/>
    </row>
    <row r="9" spans="1:7" ht="30" customHeight="1">
      <c r="A9" s="108"/>
      <c r="B9" s="84" t="s">
        <v>324</v>
      </c>
      <c r="C9" s="44">
        <v>100</v>
      </c>
      <c r="D9" s="20"/>
    </row>
    <row r="10" spans="1:7" ht="30" customHeight="1">
      <c r="A10" s="108" t="s">
        <v>337</v>
      </c>
      <c r="B10" s="18" t="s">
        <v>707</v>
      </c>
      <c r="C10" s="16">
        <f>SUM(C11:C11)</f>
        <v>138</v>
      </c>
      <c r="D10" s="19"/>
    </row>
    <row r="11" spans="1:7" ht="30" customHeight="1">
      <c r="A11" s="108"/>
      <c r="B11" s="83" t="s">
        <v>324</v>
      </c>
      <c r="C11" s="45">
        <v>138</v>
      </c>
      <c r="D11" s="19"/>
    </row>
    <row r="12" spans="1:7" ht="30" customHeight="1">
      <c r="A12" s="108" t="s">
        <v>336</v>
      </c>
      <c r="B12" s="18" t="s">
        <v>707</v>
      </c>
      <c r="C12" s="16">
        <f>SUM(C13:C13)</f>
        <v>326</v>
      </c>
      <c r="D12" s="19"/>
    </row>
    <row r="13" spans="1:7" ht="30" customHeight="1">
      <c r="A13" s="108"/>
      <c r="B13" s="82" t="s">
        <v>335</v>
      </c>
      <c r="C13" s="48">
        <v>326</v>
      </c>
      <c r="D13" s="20"/>
    </row>
    <row r="14" spans="1:7" ht="30" customHeight="1">
      <c r="A14" s="108" t="s">
        <v>334</v>
      </c>
      <c r="B14" s="18" t="s">
        <v>708</v>
      </c>
      <c r="C14" s="16">
        <f>SUM(C15:C16)</f>
        <v>200</v>
      </c>
      <c r="D14" s="19"/>
    </row>
    <row r="15" spans="1:7" ht="30" customHeight="1">
      <c r="A15" s="108"/>
      <c r="B15" s="83" t="s">
        <v>324</v>
      </c>
      <c r="C15" s="48">
        <v>130</v>
      </c>
      <c r="D15" s="20"/>
    </row>
    <row r="16" spans="1:7" ht="30" customHeight="1">
      <c r="A16" s="108"/>
      <c r="B16" s="82" t="s">
        <v>327</v>
      </c>
      <c r="C16" s="48">
        <v>70</v>
      </c>
      <c r="D16" s="20"/>
    </row>
    <row r="17" spans="1:4" ht="30" customHeight="1">
      <c r="A17" s="108" t="s">
        <v>333</v>
      </c>
      <c r="B17" s="18" t="s">
        <v>707</v>
      </c>
      <c r="C17" s="16">
        <f>SUM(C18:C18)</f>
        <v>221</v>
      </c>
      <c r="D17" s="19"/>
    </row>
    <row r="18" spans="1:4" ht="30" customHeight="1">
      <c r="A18" s="108"/>
      <c r="B18" s="82" t="s">
        <v>332</v>
      </c>
      <c r="C18" s="45">
        <v>221</v>
      </c>
      <c r="D18" s="20"/>
    </row>
    <row r="19" spans="1:4" ht="30" customHeight="1">
      <c r="A19" s="108" t="s">
        <v>331</v>
      </c>
      <c r="B19" s="18" t="s">
        <v>707</v>
      </c>
      <c r="C19" s="16">
        <f>SUM(C20:C20)</f>
        <v>120</v>
      </c>
      <c r="D19" s="19"/>
    </row>
    <row r="20" spans="1:4" ht="30" customHeight="1">
      <c r="A20" s="108"/>
      <c r="B20" s="82" t="s">
        <v>330</v>
      </c>
      <c r="C20" s="45">
        <v>120</v>
      </c>
      <c r="D20" s="20"/>
    </row>
    <row r="21" spans="1:4" ht="30" customHeight="1">
      <c r="A21" s="108" t="s">
        <v>329</v>
      </c>
      <c r="B21" s="18" t="s">
        <v>707</v>
      </c>
      <c r="C21" s="16">
        <f>SUM(C22:C22)</f>
        <v>150</v>
      </c>
      <c r="D21" s="19"/>
    </row>
    <row r="22" spans="1:4" ht="30" customHeight="1">
      <c r="A22" s="108"/>
      <c r="B22" s="81" t="s">
        <v>324</v>
      </c>
      <c r="C22" s="45">
        <v>150</v>
      </c>
      <c r="D22" s="20"/>
    </row>
    <row r="23" spans="1:4" ht="30" customHeight="1">
      <c r="A23" s="107" t="s">
        <v>328</v>
      </c>
      <c r="B23" s="18" t="s">
        <v>707</v>
      </c>
      <c r="C23" s="16">
        <f>SUM(C24:C24)</f>
        <v>119</v>
      </c>
      <c r="D23" s="19"/>
    </row>
    <row r="24" spans="1:4" ht="30" customHeight="1">
      <c r="A24" s="107"/>
      <c r="B24" s="80" t="s">
        <v>327</v>
      </c>
      <c r="C24" s="46">
        <v>119</v>
      </c>
      <c r="D24" s="20"/>
    </row>
    <row r="25" spans="1:4" ht="30" customHeight="1">
      <c r="A25" s="108" t="s">
        <v>326</v>
      </c>
      <c r="B25" s="18" t="s">
        <v>706</v>
      </c>
      <c r="C25" s="16">
        <f>SUM(C26:C28)</f>
        <v>485</v>
      </c>
      <c r="D25" s="19"/>
    </row>
    <row r="26" spans="1:4" ht="30" customHeight="1">
      <c r="A26" s="108"/>
      <c r="B26" s="71" t="s">
        <v>325</v>
      </c>
      <c r="C26" s="44">
        <v>107</v>
      </c>
      <c r="D26" s="20"/>
    </row>
    <row r="27" spans="1:4" ht="30" customHeight="1">
      <c r="A27" s="108"/>
      <c r="B27" s="79" t="s">
        <v>324</v>
      </c>
      <c r="C27" s="44">
        <v>198</v>
      </c>
      <c r="D27" s="20"/>
    </row>
    <row r="28" spans="1:4" ht="30" customHeight="1" thickBot="1">
      <c r="A28" s="109"/>
      <c r="B28" s="78" t="s">
        <v>323</v>
      </c>
      <c r="C28" s="43">
        <v>180</v>
      </c>
      <c r="D28" s="22"/>
    </row>
  </sheetData>
  <mergeCells count="11">
    <mergeCell ref="A23:A24"/>
    <mergeCell ref="A25:A28"/>
    <mergeCell ref="A14:A16"/>
    <mergeCell ref="A17:A18"/>
    <mergeCell ref="A19:A20"/>
    <mergeCell ref="A21:A22"/>
    <mergeCell ref="A12:A13"/>
    <mergeCell ref="A2:C2"/>
    <mergeCell ref="A5:B5"/>
    <mergeCell ref="A6:A9"/>
    <mergeCell ref="A10:A11"/>
  </mergeCells>
  <phoneticPr fontId="3" type="noConversion"/>
  <printOptions horizontalCentered="1"/>
  <pageMargins left="0.19685039370078741" right="0.19685039370078741" top="0.98425196850393704" bottom="0.59055118110236227" header="0.31496062992125984" footer="0.31496062992125984"/>
  <pageSetup paperSize="9" scale="64" firstPageNumber="60" orientation="portrait" useFirstPageNumber="1" r:id="rId1"/>
  <headerFooter alignWithMargins="0"/>
  <rowBreaks count="1" manualBreakCount="1">
    <brk id="11" max="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zoomScaleNormal="100" workbookViewId="0">
      <pane ySplit="4" topLeftCell="A5" activePane="bottomLeft" state="frozen"/>
      <selection activeCell="B17" sqref="B17"/>
      <selection pane="bottomLeft" activeCell="D1" sqref="D1"/>
    </sheetView>
  </sheetViews>
  <sheetFormatPr defaultRowHeight="12"/>
  <cols>
    <col min="1" max="1" width="11.21875" style="1" customWidth="1"/>
    <col min="2" max="2" width="41.6640625" style="1" customWidth="1"/>
    <col min="3" max="3" width="10.77734375" style="11" customWidth="1"/>
    <col min="4" max="4" width="7.88671875" style="1" customWidth="1"/>
    <col min="5" max="16384" width="8.88671875" style="1"/>
  </cols>
  <sheetData>
    <row r="1" spans="1:5" ht="38.25" customHeight="1">
      <c r="A1" s="5" t="s">
        <v>374</v>
      </c>
      <c r="B1" s="5"/>
      <c r="C1" s="57" t="s">
        <v>349</v>
      </c>
      <c r="D1" s="2"/>
    </row>
    <row r="2" spans="1:5" ht="70.5" customHeight="1">
      <c r="A2" s="110" t="s">
        <v>373</v>
      </c>
      <c r="B2" s="111"/>
      <c r="C2" s="111"/>
      <c r="D2" s="6"/>
      <c r="E2" s="3"/>
    </row>
    <row r="3" spans="1:5" ht="20.25" customHeight="1" thickBot="1">
      <c r="A3" s="17"/>
      <c r="B3" s="4"/>
      <c r="C3" s="12"/>
      <c r="D3" s="9" t="s">
        <v>372</v>
      </c>
    </row>
    <row r="4" spans="1:5" ht="37.5" customHeight="1">
      <c r="A4" s="7" t="s">
        <v>371</v>
      </c>
      <c r="B4" s="8" t="s">
        <v>370</v>
      </c>
      <c r="C4" s="10" t="s">
        <v>369</v>
      </c>
      <c r="D4" s="13" t="s">
        <v>368</v>
      </c>
    </row>
    <row r="5" spans="1:5" ht="30" customHeight="1">
      <c r="A5" s="123" t="s">
        <v>367</v>
      </c>
      <c r="B5" s="124"/>
      <c r="C5" s="88">
        <f>C6+C8+C10+C13+C15+C18+C20+C23+C28</f>
        <v>3332</v>
      </c>
      <c r="D5" s="87"/>
    </row>
    <row r="6" spans="1:5" ht="30" customHeight="1">
      <c r="A6" s="108" t="s">
        <v>366</v>
      </c>
      <c r="B6" s="18" t="s">
        <v>707</v>
      </c>
      <c r="C6" s="16">
        <f>SUM(C7:C7)</f>
        <v>210</v>
      </c>
      <c r="D6" s="21"/>
    </row>
    <row r="7" spans="1:5" ht="30" customHeight="1">
      <c r="A7" s="108"/>
      <c r="B7" s="55" t="s">
        <v>362</v>
      </c>
      <c r="C7" s="44">
        <v>210</v>
      </c>
      <c r="D7" s="21"/>
    </row>
    <row r="8" spans="1:5" ht="30" customHeight="1">
      <c r="A8" s="108" t="s">
        <v>365</v>
      </c>
      <c r="B8" s="18" t="s">
        <v>707</v>
      </c>
      <c r="C8" s="16">
        <f>SUM(C9:C9)</f>
        <v>100</v>
      </c>
      <c r="D8" s="19"/>
    </row>
    <row r="9" spans="1:5" ht="30" customHeight="1">
      <c r="A9" s="108"/>
      <c r="B9" s="54" t="s">
        <v>364</v>
      </c>
      <c r="C9" s="44">
        <v>100</v>
      </c>
      <c r="D9" s="19"/>
    </row>
    <row r="10" spans="1:5" ht="30" customHeight="1">
      <c r="A10" s="108" t="s">
        <v>363</v>
      </c>
      <c r="B10" s="18" t="s">
        <v>708</v>
      </c>
      <c r="C10" s="16">
        <f>SUM(C11:C12)</f>
        <v>153</v>
      </c>
      <c r="D10" s="19"/>
    </row>
    <row r="11" spans="1:5" ht="30" customHeight="1">
      <c r="A11" s="108"/>
      <c r="B11" s="54" t="s">
        <v>350</v>
      </c>
      <c r="C11" s="44">
        <v>76</v>
      </c>
      <c r="D11" s="20"/>
    </row>
    <row r="12" spans="1:5" ht="30" customHeight="1">
      <c r="A12" s="108"/>
      <c r="B12" s="55" t="s">
        <v>362</v>
      </c>
      <c r="C12" s="44">
        <v>77</v>
      </c>
      <c r="D12" s="20"/>
    </row>
    <row r="13" spans="1:5" ht="30" customHeight="1">
      <c r="A13" s="108" t="s">
        <v>361</v>
      </c>
      <c r="B13" s="18" t="s">
        <v>707</v>
      </c>
      <c r="C13" s="16">
        <f>SUM(C14:C14)</f>
        <v>84</v>
      </c>
      <c r="D13" s="19"/>
    </row>
    <row r="14" spans="1:5" ht="30" customHeight="1">
      <c r="A14" s="108"/>
      <c r="B14" s="54" t="s">
        <v>350</v>
      </c>
      <c r="C14" s="44">
        <v>84</v>
      </c>
      <c r="D14" s="20"/>
    </row>
    <row r="15" spans="1:5" ht="30" customHeight="1">
      <c r="A15" s="108" t="s">
        <v>360</v>
      </c>
      <c r="B15" s="18" t="s">
        <v>708</v>
      </c>
      <c r="C15" s="16">
        <f>SUM(C16:C17)</f>
        <v>259</v>
      </c>
      <c r="D15" s="19"/>
    </row>
    <row r="16" spans="1:5" ht="30" customHeight="1">
      <c r="A16" s="108"/>
      <c r="B16" s="54" t="s">
        <v>359</v>
      </c>
      <c r="C16" s="44">
        <v>154</v>
      </c>
      <c r="D16" s="20"/>
    </row>
    <row r="17" spans="1:4" ht="30" customHeight="1">
      <c r="A17" s="108"/>
      <c r="B17" s="60" t="s">
        <v>350</v>
      </c>
      <c r="C17" s="44">
        <v>105</v>
      </c>
      <c r="D17" s="20"/>
    </row>
    <row r="18" spans="1:4" ht="30" customHeight="1">
      <c r="A18" s="108" t="s">
        <v>358</v>
      </c>
      <c r="B18" s="18" t="s">
        <v>707</v>
      </c>
      <c r="C18" s="16">
        <f>SUM(C19:C19)</f>
        <v>279</v>
      </c>
      <c r="D18" s="19"/>
    </row>
    <row r="19" spans="1:4" ht="30" customHeight="1">
      <c r="A19" s="108"/>
      <c r="B19" s="54" t="s">
        <v>357</v>
      </c>
      <c r="C19" s="44">
        <v>279</v>
      </c>
      <c r="D19" s="19"/>
    </row>
    <row r="20" spans="1:4" ht="30" customHeight="1">
      <c r="A20" s="108" t="s">
        <v>356</v>
      </c>
      <c r="B20" s="18" t="s">
        <v>708</v>
      </c>
      <c r="C20" s="16">
        <f>SUM(C21:C22)</f>
        <v>665</v>
      </c>
      <c r="D20" s="19"/>
    </row>
    <row r="21" spans="1:4" ht="30" customHeight="1">
      <c r="A21" s="108"/>
      <c r="B21" s="54" t="s">
        <v>355</v>
      </c>
      <c r="C21" s="44">
        <v>380</v>
      </c>
      <c r="D21" s="20"/>
    </row>
    <row r="22" spans="1:4" ht="30" customHeight="1">
      <c r="A22" s="108"/>
      <c r="B22" s="53" t="s">
        <v>352</v>
      </c>
      <c r="C22" s="44">
        <v>285</v>
      </c>
      <c r="D22" s="20"/>
    </row>
    <row r="23" spans="1:4" ht="30" customHeight="1">
      <c r="A23" s="107" t="s">
        <v>354</v>
      </c>
      <c r="B23" s="18" t="s">
        <v>709</v>
      </c>
      <c r="C23" s="16">
        <f>SUM(C24:C27)</f>
        <v>1286</v>
      </c>
      <c r="D23" s="19"/>
    </row>
    <row r="24" spans="1:4" ht="30" customHeight="1">
      <c r="A24" s="107"/>
      <c r="B24" s="53" t="s">
        <v>353</v>
      </c>
      <c r="C24" s="44">
        <v>342</v>
      </c>
      <c r="D24" s="20"/>
    </row>
    <row r="25" spans="1:4" ht="30" customHeight="1">
      <c r="A25" s="107"/>
      <c r="B25" s="53" t="s">
        <v>352</v>
      </c>
      <c r="C25" s="44">
        <v>250</v>
      </c>
      <c r="D25" s="20"/>
    </row>
    <row r="26" spans="1:4" ht="30" customHeight="1">
      <c r="A26" s="107"/>
      <c r="B26" s="59" t="s">
        <v>350</v>
      </c>
      <c r="C26" s="44">
        <v>354</v>
      </c>
      <c r="D26" s="20"/>
    </row>
    <row r="27" spans="1:4" ht="30" customHeight="1">
      <c r="A27" s="107"/>
      <c r="B27" s="51" t="s">
        <v>350</v>
      </c>
      <c r="C27" s="44">
        <v>340</v>
      </c>
      <c r="D27" s="20"/>
    </row>
    <row r="28" spans="1:4" ht="30" customHeight="1">
      <c r="A28" s="108" t="s">
        <v>351</v>
      </c>
      <c r="B28" s="18" t="s">
        <v>707</v>
      </c>
      <c r="C28" s="16">
        <f>SUM(C29:C29)</f>
        <v>296</v>
      </c>
      <c r="D28" s="19"/>
    </row>
    <row r="29" spans="1:4" ht="30" customHeight="1" thickBot="1">
      <c r="A29" s="109"/>
      <c r="B29" s="63" t="s">
        <v>350</v>
      </c>
      <c r="C29" s="62">
        <v>296</v>
      </c>
      <c r="D29" s="22"/>
    </row>
  </sheetData>
  <mergeCells count="11">
    <mergeCell ref="A23:A27"/>
    <mergeCell ref="A28:A29"/>
    <mergeCell ref="A13:A14"/>
    <mergeCell ref="A15:A17"/>
    <mergeCell ref="A18:A19"/>
    <mergeCell ref="A20:A22"/>
    <mergeCell ref="A10:A12"/>
    <mergeCell ref="A2:C2"/>
    <mergeCell ref="A5:B5"/>
    <mergeCell ref="A6:A7"/>
    <mergeCell ref="A8:A9"/>
  </mergeCells>
  <phoneticPr fontId="3" type="noConversion"/>
  <printOptions horizontalCentered="1"/>
  <pageMargins left="0.19685039370078741" right="0.19685039370078741" top="0.98425196850393704" bottom="0.59055118110236227" header="0.31496062992125984" footer="0.31496062992125984"/>
  <pageSetup paperSize="9" scale="64" firstPageNumber="60" orientation="portrait" useFirstPageNumber="1" r:id="rId1"/>
  <headerFooter alignWithMargins="0"/>
  <rowBreaks count="3" manualBreakCount="3">
    <brk id="5" max="16383" man="1"/>
    <brk id="9" max="4" man="1"/>
    <brk id="17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zoomScaleNormal="100" workbookViewId="0">
      <pane ySplit="4" topLeftCell="A5" activePane="bottomLeft" state="frozen"/>
      <selection activeCell="B17" sqref="B17"/>
      <selection pane="bottomLeft" activeCell="D1" sqref="D1"/>
    </sheetView>
  </sheetViews>
  <sheetFormatPr defaultRowHeight="12"/>
  <cols>
    <col min="1" max="1" width="11.21875" style="1" customWidth="1"/>
    <col min="2" max="2" width="55.21875" style="1" bestFit="1" customWidth="1"/>
    <col min="3" max="3" width="10.77734375" style="11" customWidth="1"/>
    <col min="4" max="4" width="7.88671875" style="1" customWidth="1"/>
    <col min="5" max="16384" width="8.88671875" style="1"/>
  </cols>
  <sheetData>
    <row r="1" spans="1:5" ht="38.25" customHeight="1">
      <c r="A1" s="5" t="s">
        <v>71</v>
      </c>
      <c r="B1" s="5"/>
      <c r="C1" s="57" t="s">
        <v>375</v>
      </c>
      <c r="D1" s="2"/>
    </row>
    <row r="2" spans="1:5" ht="70.5" customHeight="1">
      <c r="A2" s="110" t="s">
        <v>70</v>
      </c>
      <c r="B2" s="111"/>
      <c r="C2" s="111"/>
      <c r="D2" s="6"/>
      <c r="E2" s="3"/>
    </row>
    <row r="3" spans="1:5" ht="20.25" customHeight="1" thickBot="1">
      <c r="A3" s="17"/>
      <c r="B3" s="4"/>
      <c r="C3" s="12"/>
      <c r="D3" s="9" t="s">
        <v>69</v>
      </c>
    </row>
    <row r="4" spans="1:5" ht="37.5" customHeight="1">
      <c r="A4" s="7" t="s">
        <v>68</v>
      </c>
      <c r="B4" s="8" t="s">
        <v>67</v>
      </c>
      <c r="C4" s="10" t="s">
        <v>66</v>
      </c>
      <c r="D4" s="13" t="s">
        <v>65</v>
      </c>
    </row>
    <row r="5" spans="1:5" ht="30" customHeight="1">
      <c r="A5" s="112" t="s">
        <v>64</v>
      </c>
      <c r="B5" s="113"/>
      <c r="C5" s="14">
        <f>C6+C8+C10+C12+C14+C16+C18+C20</f>
        <v>2092</v>
      </c>
      <c r="D5" s="15"/>
    </row>
    <row r="6" spans="1:5" ht="30" customHeight="1">
      <c r="A6" s="108" t="s">
        <v>59</v>
      </c>
      <c r="B6" s="18" t="s">
        <v>53</v>
      </c>
      <c r="C6" s="16">
        <f>SUM(C7:C7)</f>
        <v>240</v>
      </c>
      <c r="D6" s="19"/>
    </row>
    <row r="7" spans="1:5" ht="30" customHeight="1">
      <c r="A7" s="108"/>
      <c r="B7" s="54" t="s">
        <v>385</v>
      </c>
      <c r="C7" s="44">
        <v>240</v>
      </c>
      <c r="D7" s="19"/>
    </row>
    <row r="8" spans="1:5" ht="30" customHeight="1">
      <c r="A8" s="108" t="s">
        <v>58</v>
      </c>
      <c r="B8" s="18" t="s">
        <v>53</v>
      </c>
      <c r="C8" s="16">
        <f>SUM(C9:C9)</f>
        <v>157</v>
      </c>
      <c r="D8" s="19"/>
    </row>
    <row r="9" spans="1:5" ht="30" customHeight="1">
      <c r="A9" s="108"/>
      <c r="B9" s="54" t="s">
        <v>384</v>
      </c>
      <c r="C9" s="44">
        <v>157</v>
      </c>
      <c r="D9" s="20"/>
    </row>
    <row r="10" spans="1:5" ht="30" customHeight="1">
      <c r="A10" s="108" t="s">
        <v>57</v>
      </c>
      <c r="B10" s="18" t="s">
        <v>53</v>
      </c>
      <c r="C10" s="16">
        <f>SUM(C11:C11)</f>
        <v>450</v>
      </c>
      <c r="D10" s="19"/>
    </row>
    <row r="11" spans="1:5" ht="32.25" customHeight="1">
      <c r="A11" s="108"/>
      <c r="B11" s="54" t="s">
        <v>383</v>
      </c>
      <c r="C11" s="44">
        <v>450</v>
      </c>
      <c r="D11" s="20"/>
    </row>
    <row r="12" spans="1:5" ht="30" customHeight="1">
      <c r="A12" s="108" t="s">
        <v>56</v>
      </c>
      <c r="B12" s="18" t="s">
        <v>53</v>
      </c>
      <c r="C12" s="16">
        <f>SUM(C13:C13)</f>
        <v>297</v>
      </c>
      <c r="D12" s="19"/>
    </row>
    <row r="13" spans="1:5" ht="30" customHeight="1">
      <c r="A13" s="108"/>
      <c r="B13" s="54" t="s">
        <v>376</v>
      </c>
      <c r="C13" s="45">
        <v>297</v>
      </c>
      <c r="D13" s="20"/>
    </row>
    <row r="14" spans="1:5" ht="30" customHeight="1">
      <c r="A14" s="108" t="s">
        <v>55</v>
      </c>
      <c r="B14" s="18" t="s">
        <v>53</v>
      </c>
      <c r="C14" s="16">
        <f>SUM(C15:C15)</f>
        <v>170</v>
      </c>
      <c r="D14" s="19"/>
    </row>
    <row r="15" spans="1:5" ht="30" customHeight="1">
      <c r="A15" s="108"/>
      <c r="B15" s="54" t="s">
        <v>382</v>
      </c>
      <c r="C15" s="45">
        <v>170</v>
      </c>
      <c r="D15" s="19"/>
    </row>
    <row r="16" spans="1:5" ht="30" customHeight="1">
      <c r="A16" s="108" t="s">
        <v>54</v>
      </c>
      <c r="B16" s="18" t="s">
        <v>53</v>
      </c>
      <c r="C16" s="16">
        <f>SUM(C17:C17)</f>
        <v>200</v>
      </c>
      <c r="D16" s="19"/>
    </row>
    <row r="17" spans="1:4" ht="30" customHeight="1">
      <c r="A17" s="108"/>
      <c r="B17" s="54" t="s">
        <v>381</v>
      </c>
      <c r="C17" s="45">
        <v>200</v>
      </c>
      <c r="D17" s="20"/>
    </row>
    <row r="18" spans="1:4" ht="30" customHeight="1">
      <c r="A18" s="107" t="s">
        <v>40</v>
      </c>
      <c r="B18" s="18" t="s">
        <v>53</v>
      </c>
      <c r="C18" s="16">
        <f>SUM(C19:C19)</f>
        <v>57</v>
      </c>
      <c r="D18" s="19"/>
    </row>
    <row r="19" spans="1:4" ht="30" customHeight="1">
      <c r="A19" s="107"/>
      <c r="B19" s="68" t="s">
        <v>378</v>
      </c>
      <c r="C19" s="46">
        <v>57</v>
      </c>
      <c r="D19" s="20"/>
    </row>
    <row r="20" spans="1:4" ht="30" customHeight="1">
      <c r="A20" s="108" t="s">
        <v>36</v>
      </c>
      <c r="B20" s="18" t="s">
        <v>380</v>
      </c>
      <c r="C20" s="16">
        <f>SUM(C21:C24)</f>
        <v>521</v>
      </c>
      <c r="D20" s="19"/>
    </row>
    <row r="21" spans="1:4" ht="30" customHeight="1">
      <c r="A21" s="108"/>
      <c r="B21" s="51" t="s">
        <v>379</v>
      </c>
      <c r="C21" s="44">
        <v>254</v>
      </c>
      <c r="D21" s="20"/>
    </row>
    <row r="22" spans="1:4" ht="30" customHeight="1">
      <c r="A22" s="108"/>
      <c r="B22" s="68" t="s">
        <v>378</v>
      </c>
      <c r="C22" s="44">
        <v>90</v>
      </c>
      <c r="D22" s="20"/>
    </row>
    <row r="23" spans="1:4" ht="30" customHeight="1">
      <c r="A23" s="108"/>
      <c r="B23" s="51" t="s">
        <v>377</v>
      </c>
      <c r="C23" s="44">
        <v>61</v>
      </c>
      <c r="D23" s="20"/>
    </row>
    <row r="24" spans="1:4" ht="30" customHeight="1" thickBot="1">
      <c r="A24" s="109"/>
      <c r="B24" s="63" t="s">
        <v>376</v>
      </c>
      <c r="C24" s="62">
        <v>116</v>
      </c>
      <c r="D24" s="22"/>
    </row>
  </sheetData>
  <mergeCells count="10">
    <mergeCell ref="A8:A9"/>
    <mergeCell ref="A2:C2"/>
    <mergeCell ref="A5:B5"/>
    <mergeCell ref="A6:A7"/>
    <mergeCell ref="A18:A19"/>
    <mergeCell ref="A20:A24"/>
    <mergeCell ref="A10:A11"/>
    <mergeCell ref="A12:A13"/>
    <mergeCell ref="A14:A15"/>
    <mergeCell ref="A16:A17"/>
  </mergeCells>
  <phoneticPr fontId="3" type="noConversion"/>
  <printOptions horizontalCentered="1"/>
  <pageMargins left="0.19685039370078741" right="0.19685039370078741" top="0.98425196850393704" bottom="0.59055118110236227" header="0.31496062992125984" footer="0.31496062992125984"/>
  <pageSetup paperSize="9" scale="64" firstPageNumber="60" orientation="portrait" useFirstPageNumber="1" r:id="rId1"/>
  <headerFooter alignWithMargins="0"/>
  <rowBreaks count="2" manualBreakCount="2">
    <brk id="7" max="4" man="1"/>
    <brk id="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topLeftCell="C1" zoomScaleNormal="100" workbookViewId="0">
      <pane ySplit="4" topLeftCell="A5" activePane="bottomLeft" state="frozen"/>
      <selection activeCell="B17" sqref="B17"/>
      <selection pane="bottomLeft" activeCell="D1" sqref="D1"/>
    </sheetView>
  </sheetViews>
  <sheetFormatPr defaultRowHeight="12"/>
  <cols>
    <col min="1" max="1" width="11.21875" style="1" customWidth="1"/>
    <col min="2" max="2" width="78.33203125" style="1" bestFit="1" customWidth="1"/>
    <col min="3" max="3" width="10.77734375" style="11" customWidth="1"/>
    <col min="4" max="4" width="7.88671875" style="1" customWidth="1"/>
    <col min="5" max="16384" width="8.88671875" style="1"/>
  </cols>
  <sheetData>
    <row r="1" spans="1:5" ht="38.25" customHeight="1">
      <c r="A1" s="5" t="s">
        <v>403</v>
      </c>
      <c r="B1" s="5"/>
      <c r="C1" s="57" t="s">
        <v>587</v>
      </c>
      <c r="D1" s="2"/>
    </row>
    <row r="2" spans="1:5" ht="70.5" customHeight="1">
      <c r="A2" s="110" t="s">
        <v>404</v>
      </c>
      <c r="B2" s="111"/>
      <c r="C2" s="111"/>
      <c r="D2" s="6"/>
      <c r="E2" s="3"/>
    </row>
    <row r="3" spans="1:5" ht="20.25" customHeight="1" thickBot="1">
      <c r="A3" s="17"/>
      <c r="B3" s="4"/>
      <c r="C3" s="12"/>
      <c r="D3" s="9" t="s">
        <v>405</v>
      </c>
    </row>
    <row r="4" spans="1:5" ht="37.5" customHeight="1">
      <c r="A4" s="7" t="s">
        <v>406</v>
      </c>
      <c r="B4" s="8" t="s">
        <v>407</v>
      </c>
      <c r="C4" s="10" t="s">
        <v>408</v>
      </c>
      <c r="D4" s="13" t="s">
        <v>409</v>
      </c>
    </row>
    <row r="5" spans="1:5" ht="30" customHeight="1">
      <c r="A5" s="112" t="s">
        <v>410</v>
      </c>
      <c r="B5" s="113"/>
      <c r="C5" s="14">
        <f>C6+C9+C12+C16+C21+C24+C36+C42+C45+C49+C56</f>
        <v>8140</v>
      </c>
      <c r="D5" s="15"/>
    </row>
    <row r="6" spans="1:5" ht="30" customHeight="1">
      <c r="A6" s="108" t="s">
        <v>411</v>
      </c>
      <c r="B6" s="18" t="s">
        <v>412</v>
      </c>
      <c r="C6" s="16">
        <f>SUM(C7:C8)</f>
        <v>168</v>
      </c>
      <c r="D6" s="21"/>
    </row>
    <row r="7" spans="1:5" ht="30" customHeight="1">
      <c r="A7" s="108"/>
      <c r="B7" s="36" t="s">
        <v>589</v>
      </c>
      <c r="C7" s="55">
        <v>90</v>
      </c>
      <c r="D7" s="21"/>
    </row>
    <row r="8" spans="1:5" ht="30" customHeight="1">
      <c r="A8" s="108"/>
      <c r="B8" s="36" t="s">
        <v>590</v>
      </c>
      <c r="C8" s="44">
        <v>78</v>
      </c>
      <c r="D8" s="21"/>
    </row>
    <row r="9" spans="1:5" ht="30" customHeight="1">
      <c r="A9" s="108" t="s">
        <v>413</v>
      </c>
      <c r="B9" s="18" t="s">
        <v>414</v>
      </c>
      <c r="C9" s="16">
        <f>SUM(C10:C11)</f>
        <v>261</v>
      </c>
      <c r="D9" s="19"/>
    </row>
    <row r="10" spans="1:5" ht="30" customHeight="1">
      <c r="A10" s="108"/>
      <c r="B10" s="36" t="s">
        <v>591</v>
      </c>
      <c r="C10" s="49">
        <v>141</v>
      </c>
      <c r="D10" s="19"/>
    </row>
    <row r="11" spans="1:5" ht="30" customHeight="1">
      <c r="A11" s="108"/>
      <c r="B11" s="36" t="s">
        <v>592</v>
      </c>
      <c r="C11" s="45">
        <v>120</v>
      </c>
      <c r="D11" s="19"/>
    </row>
    <row r="12" spans="1:5" ht="30" customHeight="1">
      <c r="A12" s="108" t="s">
        <v>415</v>
      </c>
      <c r="B12" s="18" t="s">
        <v>416</v>
      </c>
      <c r="C12" s="16">
        <f>SUM(C13:C15)</f>
        <v>242</v>
      </c>
      <c r="D12" s="19"/>
    </row>
    <row r="13" spans="1:5" ht="30" customHeight="1">
      <c r="A13" s="108"/>
      <c r="B13" s="36" t="s">
        <v>593</v>
      </c>
      <c r="C13" s="48">
        <v>25</v>
      </c>
      <c r="D13" s="20"/>
    </row>
    <row r="14" spans="1:5" ht="30" customHeight="1">
      <c r="A14" s="108"/>
      <c r="B14" s="36" t="s">
        <v>594</v>
      </c>
      <c r="C14" s="45">
        <v>70</v>
      </c>
      <c r="D14" s="20"/>
    </row>
    <row r="15" spans="1:5" ht="30" customHeight="1">
      <c r="A15" s="108"/>
      <c r="B15" s="36" t="s">
        <v>595</v>
      </c>
      <c r="C15" s="45">
        <v>147</v>
      </c>
      <c r="D15" s="20"/>
    </row>
    <row r="16" spans="1:5" ht="30" customHeight="1">
      <c r="A16" s="108" t="s">
        <v>417</v>
      </c>
      <c r="B16" s="18" t="s">
        <v>418</v>
      </c>
      <c r="C16" s="16">
        <f>SUM(C17:C20)</f>
        <v>693</v>
      </c>
      <c r="D16" s="19"/>
    </row>
    <row r="17" spans="1:4" ht="30" customHeight="1">
      <c r="A17" s="108"/>
      <c r="B17" s="36" t="s">
        <v>596</v>
      </c>
      <c r="C17" s="48">
        <v>65</v>
      </c>
      <c r="D17" s="20"/>
    </row>
    <row r="18" spans="1:4" ht="30" customHeight="1">
      <c r="A18" s="108"/>
      <c r="B18" s="36" t="s">
        <v>597</v>
      </c>
      <c r="C18" s="48">
        <v>180</v>
      </c>
      <c r="D18" s="20"/>
    </row>
    <row r="19" spans="1:4" ht="30" customHeight="1">
      <c r="A19" s="108"/>
      <c r="B19" s="36" t="s">
        <v>597</v>
      </c>
      <c r="C19" s="48">
        <v>144</v>
      </c>
      <c r="D19" s="20"/>
    </row>
    <row r="20" spans="1:4" ht="30" customHeight="1">
      <c r="A20" s="108"/>
      <c r="B20" s="36" t="s">
        <v>598</v>
      </c>
      <c r="C20" s="48">
        <v>304</v>
      </c>
      <c r="D20" s="20"/>
    </row>
    <row r="21" spans="1:4" ht="30" customHeight="1">
      <c r="A21" s="108" t="s">
        <v>14</v>
      </c>
      <c r="B21" s="18" t="s">
        <v>22</v>
      </c>
      <c r="C21" s="16">
        <f>SUM(C22:C23)</f>
        <v>221</v>
      </c>
      <c r="D21" s="19"/>
    </row>
    <row r="22" spans="1:4" ht="30" customHeight="1">
      <c r="A22" s="108"/>
      <c r="B22" s="36" t="s">
        <v>599</v>
      </c>
      <c r="C22" s="45">
        <v>81</v>
      </c>
      <c r="D22" s="20"/>
    </row>
    <row r="23" spans="1:4" ht="30" customHeight="1">
      <c r="A23" s="108"/>
      <c r="B23" s="36" t="s">
        <v>600</v>
      </c>
      <c r="C23" s="46">
        <v>140</v>
      </c>
      <c r="D23" s="20"/>
    </row>
    <row r="24" spans="1:4" ht="30" customHeight="1">
      <c r="A24" s="108" t="s">
        <v>5</v>
      </c>
      <c r="B24" s="18" t="s">
        <v>72</v>
      </c>
      <c r="C24" s="16">
        <f>SUM(C25:C35)</f>
        <v>1668</v>
      </c>
      <c r="D24" s="19"/>
    </row>
    <row r="25" spans="1:4" ht="30" customHeight="1">
      <c r="A25" s="108"/>
      <c r="B25" s="36" t="s">
        <v>601</v>
      </c>
      <c r="C25" s="45">
        <v>133</v>
      </c>
      <c r="D25" s="19"/>
    </row>
    <row r="26" spans="1:4" ht="30" customHeight="1">
      <c r="A26" s="108"/>
      <c r="B26" s="36" t="s">
        <v>602</v>
      </c>
      <c r="C26" s="45">
        <v>224</v>
      </c>
      <c r="D26" s="19"/>
    </row>
    <row r="27" spans="1:4" ht="30" customHeight="1">
      <c r="A27" s="108"/>
      <c r="B27" s="36" t="s">
        <v>603</v>
      </c>
      <c r="C27" s="45">
        <v>62</v>
      </c>
      <c r="D27" s="19"/>
    </row>
    <row r="28" spans="1:4" ht="30" customHeight="1">
      <c r="A28" s="108"/>
      <c r="B28" s="36" t="s">
        <v>604</v>
      </c>
      <c r="C28" s="45">
        <v>42</v>
      </c>
      <c r="D28" s="19"/>
    </row>
    <row r="29" spans="1:4" ht="30" customHeight="1">
      <c r="A29" s="108"/>
      <c r="B29" s="36" t="s">
        <v>605</v>
      </c>
      <c r="C29" s="45">
        <v>123</v>
      </c>
      <c r="D29" s="19"/>
    </row>
    <row r="30" spans="1:4" ht="30" customHeight="1">
      <c r="A30" s="108"/>
      <c r="B30" s="36" t="s">
        <v>606</v>
      </c>
      <c r="C30" s="45">
        <v>37</v>
      </c>
      <c r="D30" s="19"/>
    </row>
    <row r="31" spans="1:4" ht="30" customHeight="1">
      <c r="A31" s="108"/>
      <c r="B31" s="36" t="s">
        <v>607</v>
      </c>
      <c r="C31" s="45">
        <v>177</v>
      </c>
      <c r="D31" s="19"/>
    </row>
    <row r="32" spans="1:4" ht="30" customHeight="1">
      <c r="A32" s="108"/>
      <c r="B32" s="36" t="s">
        <v>608</v>
      </c>
      <c r="C32" s="45">
        <v>300</v>
      </c>
      <c r="D32" s="19"/>
    </row>
    <row r="33" spans="1:4" ht="30" customHeight="1">
      <c r="A33" s="108"/>
      <c r="B33" s="36" t="s">
        <v>609</v>
      </c>
      <c r="C33" s="45">
        <v>40</v>
      </c>
      <c r="D33" s="19"/>
    </row>
    <row r="34" spans="1:4" ht="30" customHeight="1">
      <c r="A34" s="108"/>
      <c r="B34" s="36" t="s">
        <v>610</v>
      </c>
      <c r="C34" s="45">
        <v>434</v>
      </c>
      <c r="D34" s="19"/>
    </row>
    <row r="35" spans="1:4" ht="30" customHeight="1">
      <c r="A35" s="108"/>
      <c r="B35" s="36" t="s">
        <v>611</v>
      </c>
      <c r="C35" s="45">
        <v>96</v>
      </c>
      <c r="D35" s="19"/>
    </row>
    <row r="36" spans="1:4" ht="30" customHeight="1">
      <c r="A36" s="108" t="s">
        <v>15</v>
      </c>
      <c r="B36" s="18" t="s">
        <v>419</v>
      </c>
      <c r="C36" s="16">
        <f>SUM(C37:C41)</f>
        <v>835</v>
      </c>
      <c r="D36" s="19"/>
    </row>
    <row r="37" spans="1:4" ht="30" customHeight="1">
      <c r="A37" s="108"/>
      <c r="B37" s="36" t="s">
        <v>612</v>
      </c>
      <c r="C37" s="45">
        <v>21</v>
      </c>
      <c r="D37" s="20"/>
    </row>
    <row r="38" spans="1:4" ht="30" customHeight="1">
      <c r="A38" s="108"/>
      <c r="B38" s="36" t="s">
        <v>613</v>
      </c>
      <c r="C38" s="45">
        <v>209</v>
      </c>
      <c r="D38" s="20"/>
    </row>
    <row r="39" spans="1:4" ht="30" customHeight="1">
      <c r="A39" s="108"/>
      <c r="B39" s="36" t="s">
        <v>614</v>
      </c>
      <c r="C39" s="45">
        <v>200</v>
      </c>
      <c r="D39" s="20"/>
    </row>
    <row r="40" spans="1:4" ht="30" customHeight="1">
      <c r="A40" s="108"/>
      <c r="B40" s="36" t="s">
        <v>615</v>
      </c>
      <c r="C40" s="45">
        <v>59</v>
      </c>
      <c r="D40" s="20"/>
    </row>
    <row r="41" spans="1:4" ht="30" customHeight="1">
      <c r="A41" s="108"/>
      <c r="B41" s="36" t="s">
        <v>616</v>
      </c>
      <c r="C41" s="45">
        <v>346</v>
      </c>
      <c r="D41" s="20"/>
    </row>
    <row r="42" spans="1:4" ht="30" customHeight="1">
      <c r="A42" s="108" t="s">
        <v>420</v>
      </c>
      <c r="B42" s="18" t="s">
        <v>421</v>
      </c>
      <c r="C42" s="16">
        <f>SUM(C43:C44)</f>
        <v>140</v>
      </c>
      <c r="D42" s="19"/>
    </row>
    <row r="43" spans="1:4" ht="30" customHeight="1">
      <c r="A43" s="108"/>
      <c r="B43" s="36" t="s">
        <v>617</v>
      </c>
      <c r="C43" s="45">
        <v>57</v>
      </c>
      <c r="D43" s="20"/>
    </row>
    <row r="44" spans="1:4" ht="30" customHeight="1">
      <c r="A44" s="108"/>
      <c r="B44" s="36" t="s">
        <v>618</v>
      </c>
      <c r="C44" s="46">
        <v>83</v>
      </c>
      <c r="D44" s="20"/>
    </row>
    <row r="45" spans="1:4" ht="30" customHeight="1">
      <c r="A45" s="108" t="s">
        <v>422</v>
      </c>
      <c r="B45" s="18" t="s">
        <v>423</v>
      </c>
      <c r="C45" s="16">
        <f>SUM(C46:C48)</f>
        <v>499</v>
      </c>
      <c r="D45" s="19"/>
    </row>
    <row r="46" spans="1:4" ht="30" customHeight="1">
      <c r="A46" s="108"/>
      <c r="B46" s="36" t="s">
        <v>619</v>
      </c>
      <c r="C46" s="45">
        <v>129</v>
      </c>
      <c r="D46" s="20"/>
    </row>
    <row r="47" spans="1:4" ht="30" customHeight="1">
      <c r="A47" s="108"/>
      <c r="B47" s="36" t="s">
        <v>620</v>
      </c>
      <c r="C47" s="46">
        <v>170</v>
      </c>
      <c r="D47" s="20"/>
    </row>
    <row r="48" spans="1:4" ht="30" customHeight="1">
      <c r="A48" s="108"/>
      <c r="B48" s="36" t="s">
        <v>621</v>
      </c>
      <c r="C48" s="44">
        <v>200</v>
      </c>
      <c r="D48" s="20"/>
    </row>
    <row r="49" spans="1:4" ht="30" customHeight="1">
      <c r="A49" s="107" t="s">
        <v>424</v>
      </c>
      <c r="B49" s="18" t="s">
        <v>425</v>
      </c>
      <c r="C49" s="16">
        <f>SUM(C50:C55)</f>
        <v>1257</v>
      </c>
      <c r="D49" s="19"/>
    </row>
    <row r="50" spans="1:4" ht="30" customHeight="1">
      <c r="A50" s="107"/>
      <c r="B50" s="36" t="s">
        <v>622</v>
      </c>
      <c r="C50" s="46">
        <v>252</v>
      </c>
      <c r="D50" s="20"/>
    </row>
    <row r="51" spans="1:4" ht="30" customHeight="1">
      <c r="A51" s="107"/>
      <c r="B51" s="36" t="s">
        <v>623</v>
      </c>
      <c r="C51" s="46">
        <v>150</v>
      </c>
      <c r="D51" s="20"/>
    </row>
    <row r="52" spans="1:4" ht="30" customHeight="1">
      <c r="A52" s="107"/>
      <c r="B52" s="36" t="s">
        <v>624</v>
      </c>
      <c r="C52" s="46">
        <v>73</v>
      </c>
      <c r="D52" s="20"/>
    </row>
    <row r="53" spans="1:4" ht="30" customHeight="1">
      <c r="A53" s="107"/>
      <c r="B53" s="36" t="s">
        <v>625</v>
      </c>
      <c r="C53" s="46">
        <v>160</v>
      </c>
      <c r="D53" s="20"/>
    </row>
    <row r="54" spans="1:4" ht="30" customHeight="1">
      <c r="A54" s="107"/>
      <c r="B54" s="36" t="s">
        <v>626</v>
      </c>
      <c r="C54" s="45">
        <v>500</v>
      </c>
      <c r="D54" s="20"/>
    </row>
    <row r="55" spans="1:4" ht="30" customHeight="1">
      <c r="A55" s="107"/>
      <c r="B55" s="36" t="s">
        <v>625</v>
      </c>
      <c r="C55" s="45">
        <v>122</v>
      </c>
      <c r="D55" s="20"/>
    </row>
    <row r="56" spans="1:4" ht="30" customHeight="1">
      <c r="A56" s="108" t="s">
        <v>426</v>
      </c>
      <c r="B56" s="18" t="s">
        <v>427</v>
      </c>
      <c r="C56" s="16">
        <f>SUM(C57:C66)</f>
        <v>2156</v>
      </c>
      <c r="D56" s="19"/>
    </row>
    <row r="57" spans="1:4" ht="30" customHeight="1">
      <c r="A57" s="108"/>
      <c r="B57" s="36" t="s">
        <v>625</v>
      </c>
      <c r="C57" s="44">
        <v>146</v>
      </c>
      <c r="D57" s="20"/>
    </row>
    <row r="58" spans="1:4" ht="30" customHeight="1">
      <c r="A58" s="108"/>
      <c r="B58" s="36" t="s">
        <v>627</v>
      </c>
      <c r="C58" s="44">
        <v>216</v>
      </c>
      <c r="D58" s="20"/>
    </row>
    <row r="59" spans="1:4" ht="30" customHeight="1">
      <c r="A59" s="114"/>
      <c r="B59" s="36" t="s">
        <v>628</v>
      </c>
      <c r="C59" s="73">
        <v>175</v>
      </c>
      <c r="D59" s="72"/>
    </row>
    <row r="60" spans="1:4" ht="30" customHeight="1">
      <c r="A60" s="114"/>
      <c r="B60" s="36" t="s">
        <v>629</v>
      </c>
      <c r="C60" s="73">
        <v>260</v>
      </c>
      <c r="D60" s="72"/>
    </row>
    <row r="61" spans="1:4" ht="30" customHeight="1">
      <c r="A61" s="114"/>
      <c r="B61" s="36" t="s">
        <v>630</v>
      </c>
      <c r="C61" s="73">
        <v>275</v>
      </c>
      <c r="D61" s="72"/>
    </row>
    <row r="62" spans="1:4" ht="30" customHeight="1">
      <c r="A62" s="114"/>
      <c r="B62" s="36" t="s">
        <v>631</v>
      </c>
      <c r="C62" s="73">
        <v>280</v>
      </c>
      <c r="D62" s="72"/>
    </row>
    <row r="63" spans="1:4" ht="30" customHeight="1">
      <c r="A63" s="114"/>
      <c r="B63" s="36" t="s">
        <v>632</v>
      </c>
      <c r="C63" s="73">
        <v>204</v>
      </c>
      <c r="D63" s="72"/>
    </row>
    <row r="64" spans="1:4" ht="30" customHeight="1">
      <c r="A64" s="114"/>
      <c r="B64" s="36" t="s">
        <v>633</v>
      </c>
      <c r="C64" s="73">
        <v>140</v>
      </c>
      <c r="D64" s="72"/>
    </row>
    <row r="65" spans="1:4" ht="30" customHeight="1">
      <c r="A65" s="114"/>
      <c r="B65" s="36" t="s">
        <v>634</v>
      </c>
      <c r="C65" s="73">
        <v>250</v>
      </c>
      <c r="D65" s="72"/>
    </row>
    <row r="66" spans="1:4" ht="30" customHeight="1" thickBot="1">
      <c r="A66" s="109"/>
      <c r="B66" s="28" t="s">
        <v>635</v>
      </c>
      <c r="C66" s="43">
        <v>210</v>
      </c>
      <c r="D66" s="22"/>
    </row>
  </sheetData>
  <mergeCells count="13">
    <mergeCell ref="A56:A66"/>
    <mergeCell ref="A21:A23"/>
    <mergeCell ref="A24:A35"/>
    <mergeCell ref="A36:A41"/>
    <mergeCell ref="A42:A44"/>
    <mergeCell ref="A45:A48"/>
    <mergeCell ref="A49:A55"/>
    <mergeCell ref="A16:A20"/>
    <mergeCell ref="A2:C2"/>
    <mergeCell ref="A5:B5"/>
    <mergeCell ref="A6:A8"/>
    <mergeCell ref="A9:A11"/>
    <mergeCell ref="A12:A15"/>
  </mergeCells>
  <phoneticPr fontId="3" type="noConversion"/>
  <printOptions horizontalCentered="1"/>
  <pageMargins left="0.19685039370078741" right="0.19685039370078741" top="0.98425196850393704" bottom="0.59055118110236227" header="0.31496062992125984" footer="0.31496062992125984"/>
  <pageSetup paperSize="9" scale="64" firstPageNumber="60" orientation="portrait" useFirstPageNumber="1" r:id="rId1"/>
  <headerFooter alignWithMargins="0"/>
  <rowBreaks count="3" manualBreakCount="3">
    <brk id="5" max="16383" man="1"/>
    <brk id="11" max="4" man="1"/>
    <brk id="23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zoomScaleNormal="100" workbookViewId="0">
      <pane ySplit="4" topLeftCell="A5" activePane="bottomLeft" state="frozen"/>
      <selection activeCell="B17" sqref="B17"/>
      <selection pane="bottomLeft" activeCell="D1" sqref="D1"/>
    </sheetView>
  </sheetViews>
  <sheetFormatPr defaultRowHeight="12"/>
  <cols>
    <col min="1" max="1" width="11.21875" style="1" customWidth="1"/>
    <col min="2" max="2" width="54.21875" style="1" bestFit="1" customWidth="1"/>
    <col min="3" max="3" width="10.77734375" style="11" customWidth="1"/>
    <col min="4" max="4" width="7.88671875" style="1" customWidth="1"/>
    <col min="5" max="16384" width="8.88671875" style="1"/>
  </cols>
  <sheetData>
    <row r="1" spans="1:7" ht="38.25" customHeight="1">
      <c r="A1" s="5" t="s">
        <v>403</v>
      </c>
      <c r="B1" s="5"/>
      <c r="C1" s="57" t="s">
        <v>585</v>
      </c>
      <c r="D1" s="2"/>
    </row>
    <row r="2" spans="1:7" ht="70.5" customHeight="1">
      <c r="A2" s="110" t="s">
        <v>404</v>
      </c>
      <c r="B2" s="111"/>
      <c r="C2" s="111"/>
      <c r="D2" s="6"/>
      <c r="E2" s="3"/>
    </row>
    <row r="3" spans="1:7" ht="20.25" customHeight="1" thickBot="1">
      <c r="A3" s="17"/>
      <c r="B3" s="4"/>
      <c r="C3" s="12"/>
      <c r="D3" s="9" t="s">
        <v>405</v>
      </c>
    </row>
    <row r="4" spans="1:7" ht="37.5" customHeight="1">
      <c r="A4" s="7" t="s">
        <v>406</v>
      </c>
      <c r="B4" s="8" t="s">
        <v>407</v>
      </c>
      <c r="C4" s="10" t="s">
        <v>408</v>
      </c>
      <c r="D4" s="13" t="s">
        <v>409</v>
      </c>
    </row>
    <row r="5" spans="1:7" ht="30" customHeight="1">
      <c r="A5" s="112" t="s">
        <v>410</v>
      </c>
      <c r="B5" s="113"/>
      <c r="C5" s="14">
        <f>SUM(C6,C10,C18,C23,C26,C32,C35,C41,C47,C57)</f>
        <v>10801</v>
      </c>
      <c r="D5" s="15"/>
    </row>
    <row r="6" spans="1:7" ht="30" customHeight="1">
      <c r="A6" s="108" t="s">
        <v>411</v>
      </c>
      <c r="B6" s="18" t="s">
        <v>442</v>
      </c>
      <c r="C6" s="16">
        <f>SUM(C7:C9)</f>
        <v>642</v>
      </c>
      <c r="D6" s="21"/>
    </row>
    <row r="7" spans="1:7" ht="30" customHeight="1">
      <c r="A7" s="108"/>
      <c r="B7" s="51" t="s">
        <v>710</v>
      </c>
      <c r="C7" s="44">
        <v>140</v>
      </c>
      <c r="D7" s="21"/>
      <c r="G7" s="11"/>
    </row>
    <row r="8" spans="1:7" ht="30" customHeight="1">
      <c r="A8" s="108"/>
      <c r="B8" s="51" t="s">
        <v>711</v>
      </c>
      <c r="C8" s="44">
        <v>360</v>
      </c>
      <c r="D8" s="21"/>
    </row>
    <row r="9" spans="1:7" ht="30" customHeight="1">
      <c r="A9" s="108"/>
      <c r="B9" s="51" t="s">
        <v>712</v>
      </c>
      <c r="C9" s="44">
        <v>142</v>
      </c>
      <c r="D9" s="21"/>
    </row>
    <row r="10" spans="1:7" ht="30" customHeight="1">
      <c r="A10" s="108" t="s">
        <v>441</v>
      </c>
      <c r="B10" s="18" t="s">
        <v>440</v>
      </c>
      <c r="C10" s="16">
        <f>SUM(C11:C17)</f>
        <v>1480</v>
      </c>
      <c r="D10" s="19"/>
    </row>
    <row r="11" spans="1:7" ht="30" customHeight="1">
      <c r="A11" s="108"/>
      <c r="B11" s="51" t="s">
        <v>713</v>
      </c>
      <c r="C11" s="44">
        <v>300</v>
      </c>
      <c r="D11" s="20"/>
    </row>
    <row r="12" spans="1:7" ht="30" customHeight="1">
      <c r="A12" s="108"/>
      <c r="B12" s="51" t="s">
        <v>714</v>
      </c>
      <c r="C12" s="44">
        <v>90</v>
      </c>
      <c r="D12" s="20"/>
    </row>
    <row r="13" spans="1:7" ht="30" customHeight="1">
      <c r="A13" s="108"/>
      <c r="B13" s="51" t="s">
        <v>715</v>
      </c>
      <c r="C13" s="44">
        <v>80</v>
      </c>
      <c r="D13" s="20"/>
    </row>
    <row r="14" spans="1:7" ht="30" customHeight="1">
      <c r="A14" s="108"/>
      <c r="B14" s="51" t="s">
        <v>716</v>
      </c>
      <c r="C14" s="44">
        <v>70</v>
      </c>
      <c r="D14" s="20"/>
    </row>
    <row r="15" spans="1:7" ht="30" customHeight="1">
      <c r="A15" s="108"/>
      <c r="B15" s="51" t="s">
        <v>717</v>
      </c>
      <c r="C15" s="44">
        <v>70</v>
      </c>
      <c r="D15" s="20"/>
    </row>
    <row r="16" spans="1:7" ht="30" customHeight="1">
      <c r="A16" s="108"/>
      <c r="B16" s="51" t="s">
        <v>718</v>
      </c>
      <c r="C16" s="44">
        <v>375</v>
      </c>
      <c r="D16" s="20"/>
    </row>
    <row r="17" spans="1:4" ht="30" customHeight="1">
      <c r="A17" s="108"/>
      <c r="B17" s="51" t="s">
        <v>719</v>
      </c>
      <c r="C17" s="44">
        <v>495</v>
      </c>
      <c r="D17" s="19"/>
    </row>
    <row r="18" spans="1:4" ht="30" customHeight="1">
      <c r="A18" s="108" t="s">
        <v>439</v>
      </c>
      <c r="B18" s="18" t="s">
        <v>438</v>
      </c>
      <c r="C18" s="16">
        <f>SUM(C19:C22)</f>
        <v>591</v>
      </c>
      <c r="D18" s="19"/>
    </row>
    <row r="19" spans="1:4" ht="30" customHeight="1">
      <c r="A19" s="108"/>
      <c r="B19" s="51" t="s">
        <v>720</v>
      </c>
      <c r="C19" s="44">
        <v>111</v>
      </c>
      <c r="D19" s="19"/>
    </row>
    <row r="20" spans="1:4" ht="30" customHeight="1">
      <c r="A20" s="108"/>
      <c r="B20" s="51" t="s">
        <v>721</v>
      </c>
      <c r="C20" s="44">
        <v>103</v>
      </c>
      <c r="D20" s="20"/>
    </row>
    <row r="21" spans="1:4" ht="30" customHeight="1">
      <c r="A21" s="108"/>
      <c r="B21" s="51" t="s">
        <v>722</v>
      </c>
      <c r="C21" s="44">
        <v>190</v>
      </c>
      <c r="D21" s="20"/>
    </row>
    <row r="22" spans="1:4" ht="30" customHeight="1">
      <c r="A22" s="108"/>
      <c r="B22" s="51" t="s">
        <v>723</v>
      </c>
      <c r="C22" s="44">
        <v>187</v>
      </c>
      <c r="D22" s="20"/>
    </row>
    <row r="23" spans="1:4" ht="30" customHeight="1">
      <c r="A23" s="108" t="s">
        <v>437</v>
      </c>
      <c r="B23" s="18" t="s">
        <v>412</v>
      </c>
      <c r="C23" s="16">
        <f>SUM(C24:C25)</f>
        <v>306</v>
      </c>
      <c r="D23" s="19"/>
    </row>
    <row r="24" spans="1:4" ht="30" customHeight="1">
      <c r="A24" s="108"/>
      <c r="B24" s="51" t="s">
        <v>724</v>
      </c>
      <c r="C24" s="44">
        <v>180</v>
      </c>
      <c r="D24" s="20"/>
    </row>
    <row r="25" spans="1:4" ht="30" customHeight="1">
      <c r="A25" s="108"/>
      <c r="B25" s="51" t="s">
        <v>725</v>
      </c>
      <c r="C25" s="44">
        <v>126</v>
      </c>
      <c r="D25" s="20"/>
    </row>
    <row r="26" spans="1:4" ht="30" customHeight="1">
      <c r="A26" s="108" t="s">
        <v>436</v>
      </c>
      <c r="B26" s="18" t="s">
        <v>432</v>
      </c>
      <c r="C26" s="16">
        <f>SUM(C27:C31)</f>
        <v>954</v>
      </c>
      <c r="D26" s="20"/>
    </row>
    <row r="27" spans="1:4" ht="30" customHeight="1">
      <c r="A27" s="108"/>
      <c r="B27" s="51" t="s">
        <v>712</v>
      </c>
      <c r="C27" s="44">
        <v>122</v>
      </c>
      <c r="D27" s="20"/>
    </row>
    <row r="28" spans="1:4" ht="30" customHeight="1">
      <c r="A28" s="108"/>
      <c r="B28" s="51" t="s">
        <v>726</v>
      </c>
      <c r="C28" s="44">
        <v>90</v>
      </c>
      <c r="D28" s="20"/>
    </row>
    <row r="29" spans="1:4" ht="30" customHeight="1">
      <c r="A29" s="108"/>
      <c r="B29" s="51" t="s">
        <v>711</v>
      </c>
      <c r="C29" s="44">
        <v>400</v>
      </c>
      <c r="D29" s="20"/>
    </row>
    <row r="30" spans="1:4" ht="30" customHeight="1">
      <c r="A30" s="108"/>
      <c r="B30" s="51" t="s">
        <v>727</v>
      </c>
      <c r="C30" s="44">
        <v>162</v>
      </c>
      <c r="D30" s="20"/>
    </row>
    <row r="31" spans="1:4" ht="30" customHeight="1">
      <c r="A31" s="108"/>
      <c r="B31" s="51" t="s">
        <v>728</v>
      </c>
      <c r="C31" s="44">
        <v>180</v>
      </c>
      <c r="D31" s="19"/>
    </row>
    <row r="32" spans="1:4" ht="30" customHeight="1">
      <c r="A32" s="108" t="s">
        <v>435</v>
      </c>
      <c r="B32" s="18" t="s">
        <v>412</v>
      </c>
      <c r="C32" s="16">
        <f>SUM(C33:C34)</f>
        <v>655</v>
      </c>
      <c r="D32" s="19"/>
    </row>
    <row r="33" spans="1:4" ht="30" customHeight="1">
      <c r="A33" s="108"/>
      <c r="B33" s="51" t="s">
        <v>729</v>
      </c>
      <c r="C33" s="44">
        <v>200</v>
      </c>
      <c r="D33" s="19"/>
    </row>
    <row r="34" spans="1:4" ht="30" customHeight="1">
      <c r="A34" s="108"/>
      <c r="B34" s="51" t="s">
        <v>730</v>
      </c>
      <c r="C34" s="44">
        <v>455</v>
      </c>
      <c r="D34" s="19"/>
    </row>
    <row r="35" spans="1:4" ht="30" customHeight="1">
      <c r="A35" s="108" t="s">
        <v>434</v>
      </c>
      <c r="B35" s="18" t="s">
        <v>432</v>
      </c>
      <c r="C35" s="16">
        <f>SUM(C36:C40)</f>
        <v>869</v>
      </c>
      <c r="D35" s="20"/>
    </row>
    <row r="36" spans="1:4" ht="30" customHeight="1">
      <c r="A36" s="108"/>
      <c r="B36" s="51" t="s">
        <v>731</v>
      </c>
      <c r="C36" s="44">
        <v>221</v>
      </c>
      <c r="D36" s="20"/>
    </row>
    <row r="37" spans="1:4" ht="30" customHeight="1">
      <c r="A37" s="108"/>
      <c r="B37" s="51" t="s">
        <v>732</v>
      </c>
      <c r="C37" s="44">
        <v>153</v>
      </c>
      <c r="D37" s="20"/>
    </row>
    <row r="38" spans="1:4" ht="30" customHeight="1">
      <c r="A38" s="108"/>
      <c r="B38" s="51" t="s">
        <v>733</v>
      </c>
      <c r="C38" s="44">
        <v>144</v>
      </c>
      <c r="D38" s="20"/>
    </row>
    <row r="39" spans="1:4" ht="30" customHeight="1">
      <c r="A39" s="108"/>
      <c r="B39" s="51" t="s">
        <v>734</v>
      </c>
      <c r="C39" s="44">
        <v>195</v>
      </c>
      <c r="D39" s="20"/>
    </row>
    <row r="40" spans="1:4" ht="30" customHeight="1">
      <c r="A40" s="108"/>
      <c r="B40" s="51" t="s">
        <v>712</v>
      </c>
      <c r="C40" s="44">
        <v>156</v>
      </c>
      <c r="D40" s="19"/>
    </row>
    <row r="41" spans="1:4" ht="30" customHeight="1">
      <c r="A41" s="108" t="s">
        <v>433</v>
      </c>
      <c r="B41" s="18" t="s">
        <v>432</v>
      </c>
      <c r="C41" s="16">
        <f>SUM(C42:C46)</f>
        <v>1124</v>
      </c>
      <c r="D41" s="20"/>
    </row>
    <row r="42" spans="1:4" ht="30" customHeight="1">
      <c r="A42" s="108"/>
      <c r="B42" s="51" t="s">
        <v>735</v>
      </c>
      <c r="C42" s="44">
        <v>180</v>
      </c>
      <c r="D42" s="20"/>
    </row>
    <row r="43" spans="1:4" ht="30" customHeight="1">
      <c r="A43" s="108"/>
      <c r="B43" s="51" t="s">
        <v>723</v>
      </c>
      <c r="C43" s="44">
        <v>360</v>
      </c>
      <c r="D43" s="20"/>
    </row>
    <row r="44" spans="1:4" ht="30" customHeight="1">
      <c r="A44" s="108"/>
      <c r="B44" s="51" t="s">
        <v>736</v>
      </c>
      <c r="C44" s="44">
        <v>100</v>
      </c>
      <c r="D44" s="20"/>
    </row>
    <row r="45" spans="1:4" ht="30" customHeight="1">
      <c r="A45" s="108"/>
      <c r="B45" s="51" t="s">
        <v>721</v>
      </c>
      <c r="C45" s="44">
        <v>250</v>
      </c>
      <c r="D45" s="20"/>
    </row>
    <row r="46" spans="1:4" ht="30" customHeight="1">
      <c r="A46" s="108"/>
      <c r="B46" s="51" t="s">
        <v>737</v>
      </c>
      <c r="C46" s="44">
        <v>234</v>
      </c>
      <c r="D46" s="19"/>
    </row>
    <row r="47" spans="1:4" ht="30" customHeight="1">
      <c r="A47" s="107" t="s">
        <v>431</v>
      </c>
      <c r="B47" s="18" t="s">
        <v>430</v>
      </c>
      <c r="C47" s="16">
        <f>SUM(C48:C56)</f>
        <v>2306</v>
      </c>
      <c r="D47" s="20"/>
    </row>
    <row r="48" spans="1:4" ht="30" customHeight="1">
      <c r="A48" s="107"/>
      <c r="B48" s="51" t="s">
        <v>738</v>
      </c>
      <c r="C48" s="44">
        <v>118</v>
      </c>
      <c r="D48" s="20"/>
    </row>
    <row r="49" spans="1:4" ht="30" customHeight="1">
      <c r="A49" s="107"/>
      <c r="B49" s="51" t="s">
        <v>739</v>
      </c>
      <c r="C49" s="44">
        <v>225</v>
      </c>
      <c r="D49" s="20"/>
    </row>
    <row r="50" spans="1:4" ht="30" customHeight="1">
      <c r="A50" s="107"/>
      <c r="B50" s="51" t="s">
        <v>732</v>
      </c>
      <c r="C50" s="44">
        <v>147</v>
      </c>
      <c r="D50" s="20"/>
    </row>
    <row r="51" spans="1:4" ht="30" customHeight="1">
      <c r="A51" s="107"/>
      <c r="B51" s="51" t="s">
        <v>711</v>
      </c>
      <c r="C51" s="44">
        <v>430</v>
      </c>
      <c r="D51" s="20"/>
    </row>
    <row r="52" spans="1:4" ht="30" customHeight="1">
      <c r="A52" s="107"/>
      <c r="B52" s="51" t="s">
        <v>740</v>
      </c>
      <c r="C52" s="44">
        <v>564</v>
      </c>
      <c r="D52" s="20"/>
    </row>
    <row r="53" spans="1:4" ht="30" customHeight="1">
      <c r="A53" s="107"/>
      <c r="B53" s="51" t="s">
        <v>741</v>
      </c>
      <c r="C53" s="44">
        <v>235</v>
      </c>
      <c r="D53" s="20"/>
    </row>
    <row r="54" spans="1:4" ht="30" customHeight="1">
      <c r="A54" s="107"/>
      <c r="B54" s="51" t="s">
        <v>742</v>
      </c>
      <c r="C54" s="44">
        <v>216</v>
      </c>
      <c r="D54" s="20"/>
    </row>
    <row r="55" spans="1:4" ht="30" customHeight="1">
      <c r="A55" s="107"/>
      <c r="B55" s="51" t="s">
        <v>721</v>
      </c>
      <c r="C55" s="44">
        <v>150</v>
      </c>
      <c r="D55" s="20"/>
    </row>
    <row r="56" spans="1:4" ht="30" customHeight="1">
      <c r="A56" s="107"/>
      <c r="B56" s="51" t="s">
        <v>743</v>
      </c>
      <c r="C56" s="44">
        <v>221</v>
      </c>
      <c r="D56" s="20"/>
    </row>
    <row r="57" spans="1:4" ht="30" customHeight="1">
      <c r="A57" s="108" t="s">
        <v>429</v>
      </c>
      <c r="B57" s="18" t="s">
        <v>428</v>
      </c>
      <c r="C57" s="16">
        <f>SUM(C58:C65)</f>
        <v>1874</v>
      </c>
      <c r="D57" s="20"/>
    </row>
    <row r="58" spans="1:4" ht="30" customHeight="1">
      <c r="A58" s="108"/>
      <c r="B58" s="51" t="s">
        <v>744</v>
      </c>
      <c r="C58" s="44">
        <v>270</v>
      </c>
      <c r="D58" s="20"/>
    </row>
    <row r="59" spans="1:4" ht="30" customHeight="1">
      <c r="A59" s="108"/>
      <c r="B59" s="51" t="s">
        <v>745</v>
      </c>
      <c r="C59" s="44">
        <v>455</v>
      </c>
      <c r="D59" s="20"/>
    </row>
    <row r="60" spans="1:4" ht="30" customHeight="1">
      <c r="A60" s="108"/>
      <c r="B60" s="51" t="s">
        <v>746</v>
      </c>
      <c r="C60" s="44">
        <v>340</v>
      </c>
      <c r="D60" s="20"/>
    </row>
    <row r="61" spans="1:4" ht="30" customHeight="1">
      <c r="A61" s="108"/>
      <c r="B61" s="51" t="s">
        <v>747</v>
      </c>
      <c r="C61" s="44">
        <v>80</v>
      </c>
      <c r="D61" s="20"/>
    </row>
    <row r="62" spans="1:4" ht="30" customHeight="1">
      <c r="A62" s="108"/>
      <c r="B62" s="51" t="s">
        <v>748</v>
      </c>
      <c r="C62" s="44">
        <v>141</v>
      </c>
      <c r="D62" s="20"/>
    </row>
    <row r="63" spans="1:4" ht="30" customHeight="1">
      <c r="A63" s="108"/>
      <c r="B63" s="51" t="s">
        <v>749</v>
      </c>
      <c r="C63" s="44">
        <v>200</v>
      </c>
      <c r="D63" s="20"/>
    </row>
    <row r="64" spans="1:4" ht="30" customHeight="1">
      <c r="A64" s="108"/>
      <c r="B64" s="51" t="s">
        <v>750</v>
      </c>
      <c r="C64" s="44">
        <v>180</v>
      </c>
      <c r="D64" s="20"/>
    </row>
    <row r="65" spans="1:4" ht="30" customHeight="1" thickBot="1">
      <c r="A65" s="109"/>
      <c r="B65" s="63" t="s">
        <v>751</v>
      </c>
      <c r="C65" s="62">
        <v>208</v>
      </c>
      <c r="D65" s="22"/>
    </row>
    <row r="66" spans="1:4" ht="30" customHeight="1">
      <c r="C66" s="1"/>
    </row>
    <row r="67" spans="1:4" ht="30" customHeight="1"/>
    <row r="68" spans="1:4" ht="30" customHeight="1"/>
    <row r="69" spans="1:4" ht="30" customHeight="1"/>
    <row r="70" spans="1:4" ht="30" customHeight="1"/>
    <row r="71" spans="1:4" ht="30" customHeight="1"/>
    <row r="72" spans="1:4" ht="30" customHeight="1"/>
    <row r="73" spans="1:4" ht="30" customHeight="1"/>
  </sheetData>
  <mergeCells count="12">
    <mergeCell ref="A10:A17"/>
    <mergeCell ref="A2:C2"/>
    <mergeCell ref="A5:B5"/>
    <mergeCell ref="A6:A9"/>
    <mergeCell ref="A47:A56"/>
    <mergeCell ref="A57:A65"/>
    <mergeCell ref="A18:A22"/>
    <mergeCell ref="A23:A25"/>
    <mergeCell ref="A26:A31"/>
    <mergeCell ref="A32:A34"/>
    <mergeCell ref="A35:A40"/>
    <mergeCell ref="A41:A46"/>
  </mergeCells>
  <phoneticPr fontId="3" type="noConversion"/>
  <printOptions horizontalCentered="1"/>
  <pageMargins left="0.19685039370078741" right="0.19685039370078741" top="0.98425196850393704" bottom="0.59055118110236227" header="0.31496062992125984" footer="0.31496062992125984"/>
  <pageSetup paperSize="9" scale="64" firstPageNumber="60" orientation="portrait" useFirstPageNumber="1" r:id="rId1"/>
  <headerFooter alignWithMargins="0"/>
  <rowBreaks count="2" manualBreakCount="2">
    <brk id="9" max="4" man="1"/>
    <brk id="33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zoomScaleNormal="100" workbookViewId="0">
      <pane ySplit="4" topLeftCell="A5" activePane="bottomLeft" state="frozen"/>
      <selection activeCell="B17" sqref="B17"/>
      <selection pane="bottomLeft" activeCell="D1" sqref="D1"/>
    </sheetView>
  </sheetViews>
  <sheetFormatPr defaultRowHeight="12"/>
  <cols>
    <col min="1" max="1" width="11.21875" style="1" customWidth="1"/>
    <col min="2" max="2" width="58.33203125" style="1" bestFit="1" customWidth="1"/>
    <col min="3" max="3" width="10.77734375" style="11" customWidth="1"/>
    <col min="4" max="4" width="7.88671875" style="1" customWidth="1"/>
    <col min="5" max="16384" width="8.88671875" style="1"/>
  </cols>
  <sheetData>
    <row r="1" spans="1:5" ht="38.25" customHeight="1">
      <c r="A1" s="5" t="s">
        <v>518</v>
      </c>
      <c r="B1" s="5"/>
      <c r="C1" s="57" t="s">
        <v>443</v>
      </c>
      <c r="D1" s="2"/>
    </row>
    <row r="2" spans="1:5" ht="70.5" customHeight="1">
      <c r="A2" s="110" t="s">
        <v>517</v>
      </c>
      <c r="B2" s="111"/>
      <c r="C2" s="111"/>
      <c r="D2" s="6"/>
      <c r="E2" s="3"/>
    </row>
    <row r="3" spans="1:5" ht="20.25" customHeight="1" thickBot="1">
      <c r="A3" s="17"/>
      <c r="B3" s="4"/>
      <c r="C3" s="12"/>
      <c r="D3" s="9" t="s">
        <v>516</v>
      </c>
    </row>
    <row r="4" spans="1:5" ht="37.5" customHeight="1">
      <c r="A4" s="7" t="s">
        <v>515</v>
      </c>
      <c r="B4" s="8" t="s">
        <v>514</v>
      </c>
      <c r="C4" s="10" t="s">
        <v>513</v>
      </c>
      <c r="D4" s="13" t="s">
        <v>512</v>
      </c>
    </row>
    <row r="5" spans="1:5" ht="30" customHeight="1">
      <c r="A5" s="112" t="s">
        <v>511</v>
      </c>
      <c r="B5" s="113"/>
      <c r="C5" s="14">
        <f>C6+C14+C21+C28+C32+C36+C43+C48+C55+C60+C64</f>
        <v>5857</v>
      </c>
      <c r="D5" s="15"/>
      <c r="E5" s="25"/>
    </row>
    <row r="6" spans="1:5" ht="30" customHeight="1">
      <c r="A6" s="108" t="s">
        <v>510</v>
      </c>
      <c r="B6" s="18" t="s">
        <v>509</v>
      </c>
      <c r="C6" s="16">
        <f>SUM(C7:C13)</f>
        <v>750</v>
      </c>
      <c r="D6" s="21"/>
      <c r="E6" s="94"/>
    </row>
    <row r="7" spans="1:5" ht="30" customHeight="1">
      <c r="A7" s="108"/>
      <c r="B7" s="54" t="s">
        <v>508</v>
      </c>
      <c r="C7" s="44">
        <v>72</v>
      </c>
      <c r="D7" s="21"/>
      <c r="E7" s="94"/>
    </row>
    <row r="8" spans="1:5" ht="30" customHeight="1">
      <c r="A8" s="108"/>
      <c r="B8" s="54" t="s">
        <v>457</v>
      </c>
      <c r="C8" s="44">
        <v>228</v>
      </c>
      <c r="D8" s="21"/>
      <c r="E8" s="94"/>
    </row>
    <row r="9" spans="1:5" ht="30" customHeight="1">
      <c r="A9" s="108"/>
      <c r="B9" s="54" t="s">
        <v>507</v>
      </c>
      <c r="C9" s="44">
        <v>66</v>
      </c>
      <c r="D9" s="21"/>
      <c r="E9" s="94"/>
    </row>
    <row r="10" spans="1:5" ht="30" customHeight="1">
      <c r="A10" s="108"/>
      <c r="B10" s="51" t="s">
        <v>506</v>
      </c>
      <c r="C10" s="44">
        <v>68</v>
      </c>
      <c r="D10" s="21"/>
      <c r="E10" s="94"/>
    </row>
    <row r="11" spans="1:5" ht="30" customHeight="1">
      <c r="A11" s="108"/>
      <c r="B11" s="54" t="s">
        <v>505</v>
      </c>
      <c r="C11" s="44">
        <v>24</v>
      </c>
      <c r="D11" s="21"/>
      <c r="E11" s="94"/>
    </row>
    <row r="12" spans="1:5" ht="30" customHeight="1">
      <c r="A12" s="108"/>
      <c r="B12" s="51" t="s">
        <v>504</v>
      </c>
      <c r="C12" s="44">
        <v>240</v>
      </c>
      <c r="D12" s="21"/>
      <c r="E12" s="94"/>
    </row>
    <row r="13" spans="1:5" ht="30" customHeight="1">
      <c r="A13" s="108"/>
      <c r="B13" s="54" t="s">
        <v>503</v>
      </c>
      <c r="C13" s="44">
        <v>52</v>
      </c>
      <c r="D13" s="21"/>
      <c r="E13" s="94"/>
    </row>
    <row r="14" spans="1:5" ht="30" customHeight="1">
      <c r="A14" s="108" t="s">
        <v>502</v>
      </c>
      <c r="B14" s="18" t="s">
        <v>468</v>
      </c>
      <c r="C14" s="16">
        <f>SUM(C15:C20)</f>
        <v>648</v>
      </c>
      <c r="D14" s="19"/>
      <c r="E14" s="94"/>
    </row>
    <row r="15" spans="1:5" ht="30" customHeight="1">
      <c r="A15" s="108"/>
      <c r="B15" s="54" t="s">
        <v>501</v>
      </c>
      <c r="C15" s="44">
        <v>113</v>
      </c>
      <c r="D15" s="19"/>
      <c r="E15" s="94"/>
    </row>
    <row r="16" spans="1:5" ht="30" customHeight="1">
      <c r="A16" s="108"/>
      <c r="B16" s="54" t="s">
        <v>500</v>
      </c>
      <c r="C16" s="44">
        <v>54</v>
      </c>
      <c r="D16" s="19"/>
      <c r="E16" s="94"/>
    </row>
    <row r="17" spans="1:5" ht="30" customHeight="1">
      <c r="A17" s="108"/>
      <c r="B17" s="54" t="s">
        <v>499</v>
      </c>
      <c r="C17" s="44">
        <v>88</v>
      </c>
      <c r="D17" s="19"/>
      <c r="E17" s="94"/>
    </row>
    <row r="18" spans="1:5" ht="30" customHeight="1">
      <c r="A18" s="108"/>
      <c r="B18" s="54" t="s">
        <v>498</v>
      </c>
      <c r="C18" s="44">
        <v>80</v>
      </c>
      <c r="D18" s="19"/>
      <c r="E18" s="97"/>
    </row>
    <row r="19" spans="1:5" ht="30" customHeight="1">
      <c r="A19" s="108"/>
      <c r="B19" s="54" t="s">
        <v>497</v>
      </c>
      <c r="C19" s="44">
        <v>88</v>
      </c>
      <c r="D19" s="19"/>
      <c r="E19" s="94"/>
    </row>
    <row r="20" spans="1:5" ht="30" customHeight="1">
      <c r="A20" s="108"/>
      <c r="B20" s="47" t="s">
        <v>496</v>
      </c>
      <c r="C20" s="44">
        <v>225</v>
      </c>
      <c r="D20" s="19"/>
      <c r="E20" s="94"/>
    </row>
    <row r="21" spans="1:5" ht="30" customHeight="1">
      <c r="A21" s="108" t="s">
        <v>495</v>
      </c>
      <c r="B21" s="18" t="s">
        <v>468</v>
      </c>
      <c r="C21" s="16">
        <f>SUM(C22:C27)</f>
        <v>569</v>
      </c>
      <c r="D21" s="19"/>
      <c r="E21" s="94"/>
    </row>
    <row r="22" spans="1:5" ht="30" customHeight="1">
      <c r="A22" s="108"/>
      <c r="B22" s="54" t="s">
        <v>494</v>
      </c>
      <c r="C22" s="44">
        <v>82</v>
      </c>
      <c r="D22" s="20"/>
      <c r="E22" s="94"/>
    </row>
    <row r="23" spans="1:5" ht="30" customHeight="1">
      <c r="A23" s="108"/>
      <c r="B23" s="47" t="s">
        <v>493</v>
      </c>
      <c r="C23" s="44">
        <v>52</v>
      </c>
      <c r="D23" s="20"/>
      <c r="E23" s="99"/>
    </row>
    <row r="24" spans="1:5" ht="30" customHeight="1">
      <c r="A24" s="108"/>
      <c r="B24" s="58" t="s">
        <v>1008</v>
      </c>
      <c r="C24" s="44">
        <v>91</v>
      </c>
      <c r="D24" s="20"/>
      <c r="E24" s="98"/>
    </row>
    <row r="25" spans="1:5" ht="30" customHeight="1">
      <c r="A25" s="108"/>
      <c r="B25" s="54" t="s">
        <v>492</v>
      </c>
      <c r="C25" s="44">
        <v>48</v>
      </c>
      <c r="D25" s="20"/>
      <c r="E25" s="94"/>
    </row>
    <row r="26" spans="1:5" ht="30" customHeight="1">
      <c r="A26" s="108"/>
      <c r="B26" s="54" t="s">
        <v>491</v>
      </c>
      <c r="C26" s="44">
        <v>40</v>
      </c>
      <c r="D26" s="20"/>
      <c r="E26" s="97"/>
    </row>
    <row r="27" spans="1:5" ht="30" customHeight="1">
      <c r="A27" s="108"/>
      <c r="B27" s="54" t="s">
        <v>490</v>
      </c>
      <c r="C27" s="44">
        <v>256</v>
      </c>
      <c r="D27" s="20"/>
      <c r="E27" s="97"/>
    </row>
    <row r="28" spans="1:5" ht="30" customHeight="1">
      <c r="A28" s="108" t="s">
        <v>489</v>
      </c>
      <c r="B28" s="18" t="s">
        <v>454</v>
      </c>
      <c r="C28" s="16">
        <f>SUM(C29:C31)</f>
        <v>178</v>
      </c>
      <c r="D28" s="19"/>
      <c r="E28" s="94"/>
    </row>
    <row r="29" spans="1:5" ht="30" customHeight="1">
      <c r="A29" s="108"/>
      <c r="B29" s="54" t="s">
        <v>488</v>
      </c>
      <c r="C29" s="44">
        <v>36</v>
      </c>
      <c r="D29" s="20"/>
      <c r="E29" s="97"/>
    </row>
    <row r="30" spans="1:5" ht="30" customHeight="1">
      <c r="A30" s="108"/>
      <c r="B30" s="54" t="s">
        <v>487</v>
      </c>
      <c r="C30" s="44">
        <v>105</v>
      </c>
      <c r="D30" s="20"/>
      <c r="E30" s="94"/>
    </row>
    <row r="31" spans="1:5" ht="30" customHeight="1">
      <c r="A31" s="108"/>
      <c r="B31" s="54" t="s">
        <v>486</v>
      </c>
      <c r="C31" s="44">
        <v>37</v>
      </c>
      <c r="D31" s="20"/>
      <c r="E31" s="97"/>
    </row>
    <row r="32" spans="1:5" ht="30" customHeight="1">
      <c r="A32" s="108" t="s">
        <v>485</v>
      </c>
      <c r="B32" s="18" t="s">
        <v>454</v>
      </c>
      <c r="C32" s="16">
        <f>SUM(C33:C35)</f>
        <v>355</v>
      </c>
      <c r="D32" s="19"/>
      <c r="E32" s="94"/>
    </row>
    <row r="33" spans="1:5" ht="30" customHeight="1">
      <c r="A33" s="108"/>
      <c r="B33" s="54" t="s">
        <v>484</v>
      </c>
      <c r="C33" s="44">
        <v>195</v>
      </c>
      <c r="D33" s="20"/>
      <c r="E33" s="97"/>
    </row>
    <row r="34" spans="1:5" ht="30" customHeight="1">
      <c r="A34" s="108"/>
      <c r="B34" s="54" t="s">
        <v>483</v>
      </c>
      <c r="C34" s="44">
        <v>100</v>
      </c>
      <c r="D34" s="20"/>
      <c r="E34" s="97"/>
    </row>
    <row r="35" spans="1:5" ht="30" customHeight="1">
      <c r="A35" s="108"/>
      <c r="B35" s="54" t="s">
        <v>482</v>
      </c>
      <c r="C35" s="44">
        <v>60</v>
      </c>
      <c r="D35" s="20"/>
      <c r="E35" s="94"/>
    </row>
    <row r="36" spans="1:5" ht="30" customHeight="1">
      <c r="A36" s="108" t="s">
        <v>481</v>
      </c>
      <c r="B36" s="18" t="s">
        <v>468</v>
      </c>
      <c r="C36" s="16">
        <f>SUM(C37:C42)</f>
        <v>726</v>
      </c>
      <c r="D36" s="19"/>
      <c r="E36" s="94"/>
    </row>
    <row r="37" spans="1:5" ht="30" customHeight="1">
      <c r="A37" s="108"/>
      <c r="B37" s="54" t="s">
        <v>480</v>
      </c>
      <c r="C37" s="44">
        <v>93</v>
      </c>
      <c r="D37" s="19"/>
      <c r="E37" s="94"/>
    </row>
    <row r="38" spans="1:5" ht="30" customHeight="1">
      <c r="A38" s="108"/>
      <c r="B38" s="54" t="s">
        <v>479</v>
      </c>
      <c r="C38" s="44">
        <v>89</v>
      </c>
      <c r="D38" s="19"/>
      <c r="E38" s="94"/>
    </row>
    <row r="39" spans="1:5" ht="30" customHeight="1">
      <c r="A39" s="108"/>
      <c r="B39" s="54" t="s">
        <v>478</v>
      </c>
      <c r="C39" s="44">
        <v>200</v>
      </c>
      <c r="D39" s="19"/>
      <c r="E39" s="94"/>
    </row>
    <row r="40" spans="1:5" ht="30" customHeight="1">
      <c r="A40" s="108"/>
      <c r="B40" s="54" t="s">
        <v>477</v>
      </c>
      <c r="C40" s="44">
        <v>55</v>
      </c>
      <c r="D40" s="19"/>
      <c r="E40" s="94"/>
    </row>
    <row r="41" spans="1:5" ht="30" customHeight="1">
      <c r="A41" s="108"/>
      <c r="B41" s="58" t="s">
        <v>476</v>
      </c>
      <c r="C41" s="44">
        <v>189</v>
      </c>
      <c r="D41" s="19"/>
      <c r="E41" s="98"/>
    </row>
    <row r="42" spans="1:5" ht="30" customHeight="1">
      <c r="A42" s="108"/>
      <c r="B42" s="54" t="s">
        <v>475</v>
      </c>
      <c r="C42" s="44">
        <v>100</v>
      </c>
      <c r="D42" s="19"/>
      <c r="E42" s="97"/>
    </row>
    <row r="43" spans="1:5" ht="30" customHeight="1">
      <c r="A43" s="108" t="s">
        <v>474</v>
      </c>
      <c r="B43" s="18" t="s">
        <v>460</v>
      </c>
      <c r="C43" s="16">
        <f>SUM(C44:C47)</f>
        <v>301</v>
      </c>
      <c r="D43" s="19"/>
      <c r="E43" s="94"/>
    </row>
    <row r="44" spans="1:5" ht="30" customHeight="1">
      <c r="A44" s="108"/>
      <c r="B44" s="54" t="s">
        <v>473</v>
      </c>
      <c r="C44" s="44">
        <v>45</v>
      </c>
      <c r="D44" s="20"/>
      <c r="E44" s="94"/>
    </row>
    <row r="45" spans="1:5" ht="30" customHeight="1">
      <c r="A45" s="108"/>
      <c r="B45" s="58" t="s">
        <v>472</v>
      </c>
      <c r="C45" s="44">
        <v>102</v>
      </c>
      <c r="D45" s="20"/>
      <c r="E45" s="94"/>
    </row>
    <row r="46" spans="1:5" ht="30" customHeight="1">
      <c r="A46" s="108"/>
      <c r="B46" s="58" t="s">
        <v>471</v>
      </c>
      <c r="C46" s="44">
        <v>54</v>
      </c>
      <c r="D46" s="20"/>
      <c r="E46" s="94"/>
    </row>
    <row r="47" spans="1:5" ht="30" customHeight="1">
      <c r="A47" s="108"/>
      <c r="B47" s="58" t="s">
        <v>470</v>
      </c>
      <c r="C47" s="44">
        <v>100</v>
      </c>
      <c r="D47" s="20"/>
      <c r="E47" s="94"/>
    </row>
    <row r="48" spans="1:5" ht="30" customHeight="1">
      <c r="A48" s="108" t="s">
        <v>469</v>
      </c>
      <c r="B48" s="18" t="s">
        <v>468</v>
      </c>
      <c r="C48" s="16">
        <f>SUM(C49:C54)</f>
        <v>346</v>
      </c>
      <c r="D48" s="19"/>
      <c r="E48" s="94"/>
    </row>
    <row r="49" spans="1:5" ht="30" customHeight="1">
      <c r="A49" s="108"/>
      <c r="B49" s="58" t="s">
        <v>467</v>
      </c>
      <c r="C49" s="44">
        <v>60</v>
      </c>
      <c r="D49" s="20"/>
      <c r="E49" s="98"/>
    </row>
    <row r="50" spans="1:5" ht="30" customHeight="1">
      <c r="A50" s="108"/>
      <c r="B50" s="58" t="s">
        <v>466</v>
      </c>
      <c r="C50" s="44">
        <v>52</v>
      </c>
      <c r="D50" s="20"/>
      <c r="E50" s="98"/>
    </row>
    <row r="51" spans="1:5" ht="30" customHeight="1">
      <c r="A51" s="108"/>
      <c r="B51" s="58" t="s">
        <v>465</v>
      </c>
      <c r="C51" s="44">
        <v>63</v>
      </c>
      <c r="D51" s="20"/>
      <c r="E51" s="94"/>
    </row>
    <row r="52" spans="1:5" ht="30" customHeight="1">
      <c r="A52" s="108"/>
      <c r="B52" s="54" t="s">
        <v>464</v>
      </c>
      <c r="C52" s="44">
        <v>47</v>
      </c>
      <c r="D52" s="20"/>
      <c r="E52" s="97"/>
    </row>
    <row r="53" spans="1:5" ht="30" customHeight="1">
      <c r="A53" s="108"/>
      <c r="B53" s="58" t="s">
        <v>463</v>
      </c>
      <c r="C53" s="44">
        <v>40</v>
      </c>
      <c r="D53" s="20"/>
      <c r="E53" s="94"/>
    </row>
    <row r="54" spans="1:5" ht="30" customHeight="1">
      <c r="A54" s="108"/>
      <c r="B54" s="68" t="s">
        <v>462</v>
      </c>
      <c r="C54" s="44">
        <v>84</v>
      </c>
      <c r="D54" s="20"/>
      <c r="E54" s="94"/>
    </row>
    <row r="55" spans="1:5" ht="30" customHeight="1">
      <c r="A55" s="108" t="s">
        <v>461</v>
      </c>
      <c r="B55" s="18" t="s">
        <v>460</v>
      </c>
      <c r="C55" s="16">
        <f>SUM(C56:C59)</f>
        <v>461</v>
      </c>
      <c r="D55" s="19"/>
      <c r="E55" s="94"/>
    </row>
    <row r="56" spans="1:5" ht="30" customHeight="1">
      <c r="A56" s="108"/>
      <c r="B56" s="53" t="s">
        <v>459</v>
      </c>
      <c r="C56" s="44">
        <v>96</v>
      </c>
      <c r="D56" s="20"/>
      <c r="E56" s="94"/>
    </row>
    <row r="57" spans="1:5" ht="30" customHeight="1">
      <c r="A57" s="108"/>
      <c r="B57" s="59" t="s">
        <v>458</v>
      </c>
      <c r="C57" s="44">
        <v>60</v>
      </c>
      <c r="D57" s="20"/>
      <c r="E57" s="96"/>
    </row>
    <row r="58" spans="1:5" ht="30" customHeight="1">
      <c r="A58" s="108"/>
      <c r="B58" s="59" t="s">
        <v>457</v>
      </c>
      <c r="C58" s="44">
        <v>240</v>
      </c>
      <c r="D58" s="20"/>
      <c r="E58" s="96"/>
    </row>
    <row r="59" spans="1:5" ht="30" customHeight="1">
      <c r="A59" s="108"/>
      <c r="B59" s="53" t="s">
        <v>456</v>
      </c>
      <c r="C59" s="44">
        <v>65</v>
      </c>
      <c r="D59" s="20"/>
      <c r="E59" s="94"/>
    </row>
    <row r="60" spans="1:5" ht="30" customHeight="1">
      <c r="A60" s="107" t="s">
        <v>455</v>
      </c>
      <c r="B60" s="18" t="s">
        <v>454</v>
      </c>
      <c r="C60" s="16">
        <f>SUM(C61:C63)</f>
        <v>502</v>
      </c>
      <c r="D60" s="19"/>
      <c r="E60" s="94"/>
    </row>
    <row r="61" spans="1:5" ht="30" customHeight="1">
      <c r="A61" s="107"/>
      <c r="B61" s="59" t="s">
        <v>453</v>
      </c>
      <c r="C61" s="44">
        <v>120</v>
      </c>
      <c r="D61" s="20"/>
      <c r="E61" s="96"/>
    </row>
    <row r="62" spans="1:5" ht="30" customHeight="1">
      <c r="A62" s="107"/>
      <c r="B62" s="68" t="s">
        <v>452</v>
      </c>
      <c r="C62" s="44">
        <v>82</v>
      </c>
      <c r="D62" s="20"/>
      <c r="E62" s="93"/>
    </row>
    <row r="63" spans="1:5" ht="30" customHeight="1">
      <c r="A63" s="107"/>
      <c r="B63" s="52" t="s">
        <v>451</v>
      </c>
      <c r="C63" s="44">
        <v>300</v>
      </c>
      <c r="D63" s="20"/>
      <c r="E63" s="95"/>
    </row>
    <row r="64" spans="1:5" ht="30" customHeight="1">
      <c r="A64" s="108" t="s">
        <v>450</v>
      </c>
      <c r="B64" s="18" t="s">
        <v>449</v>
      </c>
      <c r="C64" s="16">
        <f>SUM(C65:C69)</f>
        <v>1021</v>
      </c>
      <c r="D64" s="19"/>
      <c r="E64" s="94"/>
    </row>
    <row r="65" spans="1:5" ht="30" customHeight="1">
      <c r="A65" s="108"/>
      <c r="B65" s="68" t="s">
        <v>448</v>
      </c>
      <c r="C65" s="44">
        <v>49</v>
      </c>
      <c r="D65" s="20"/>
      <c r="E65" s="93"/>
    </row>
    <row r="66" spans="1:5" ht="30" customHeight="1">
      <c r="A66" s="108"/>
      <c r="B66" s="51" t="s">
        <v>447</v>
      </c>
      <c r="C66" s="44">
        <v>468</v>
      </c>
      <c r="D66" s="20"/>
      <c r="E66" s="90"/>
    </row>
    <row r="67" spans="1:5" ht="30" customHeight="1">
      <c r="A67" s="114"/>
      <c r="B67" s="51" t="s">
        <v>446</v>
      </c>
      <c r="C67" s="44">
        <v>89</v>
      </c>
      <c r="D67" s="72"/>
      <c r="E67" s="90"/>
    </row>
    <row r="68" spans="1:5" ht="30" customHeight="1">
      <c r="A68" s="114"/>
      <c r="B68" s="92" t="s">
        <v>445</v>
      </c>
      <c r="C68" s="44">
        <v>279</v>
      </c>
      <c r="D68" s="72"/>
      <c r="E68" s="91"/>
    </row>
    <row r="69" spans="1:5" ht="30" customHeight="1" thickBot="1">
      <c r="A69" s="109"/>
      <c r="B69" s="63" t="s">
        <v>444</v>
      </c>
      <c r="C69" s="62">
        <v>136</v>
      </c>
      <c r="D69" s="22"/>
      <c r="E69" s="90"/>
    </row>
  </sheetData>
  <mergeCells count="13">
    <mergeCell ref="A21:A27"/>
    <mergeCell ref="A2:C2"/>
    <mergeCell ref="A5:B5"/>
    <mergeCell ref="A6:A13"/>
    <mergeCell ref="A14:A20"/>
    <mergeCell ref="A60:A63"/>
    <mergeCell ref="A64:A69"/>
    <mergeCell ref="A28:A31"/>
    <mergeCell ref="A32:A35"/>
    <mergeCell ref="A36:A42"/>
    <mergeCell ref="A43:A47"/>
    <mergeCell ref="A48:A54"/>
    <mergeCell ref="A55:A59"/>
  </mergeCells>
  <phoneticPr fontId="3" type="noConversion"/>
  <printOptions horizontalCentered="1"/>
  <pageMargins left="0.19685039370078741" right="0.19685039370078741" top="0.98425196850393704" bottom="0.59055118110236227" header="0.31496062992125984" footer="0.31496062992125984"/>
  <pageSetup paperSize="9" scale="64" firstPageNumber="60" orientation="portrait" useFirstPageNumber="1" r:id="rId1"/>
  <headerFooter alignWithMargins="0"/>
  <rowBreaks count="3" manualBreakCount="3">
    <brk id="5" max="16383" man="1"/>
    <brk id="20" max="4" man="1"/>
    <brk id="35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zoomScaleNormal="100" workbookViewId="0">
      <pane ySplit="4" topLeftCell="A5" activePane="bottomLeft" state="frozen"/>
      <selection activeCell="B17" sqref="B17"/>
      <selection pane="bottomLeft" activeCell="D1" sqref="D1"/>
    </sheetView>
  </sheetViews>
  <sheetFormatPr defaultRowHeight="12"/>
  <cols>
    <col min="1" max="1" width="11.21875" style="1" customWidth="1"/>
    <col min="2" max="2" width="45.33203125" style="1" bestFit="1" customWidth="1"/>
    <col min="3" max="3" width="10.77734375" style="11" customWidth="1"/>
    <col min="4" max="4" width="7.88671875" style="1" customWidth="1"/>
    <col min="5" max="16384" width="8.88671875" style="1"/>
  </cols>
  <sheetData>
    <row r="1" spans="1:7" ht="38.25" customHeight="1">
      <c r="A1" s="5" t="s">
        <v>258</v>
      </c>
      <c r="B1" s="5"/>
      <c r="C1" s="57" t="s">
        <v>397</v>
      </c>
      <c r="D1" s="2"/>
    </row>
    <row r="2" spans="1:7" ht="48" customHeight="1">
      <c r="A2" s="110" t="s">
        <v>135</v>
      </c>
      <c r="B2" s="111"/>
      <c r="C2" s="111"/>
      <c r="D2" s="6"/>
      <c r="E2" s="3"/>
    </row>
    <row r="3" spans="1:7" ht="12.75" customHeight="1" thickBot="1">
      <c r="A3" s="17"/>
      <c r="B3" s="4"/>
      <c r="C3" s="12"/>
      <c r="D3" s="9" t="s">
        <v>257</v>
      </c>
    </row>
    <row r="4" spans="1:7" ht="37.5" customHeight="1">
      <c r="A4" s="7" t="s">
        <v>256</v>
      </c>
      <c r="B4" s="8" t="s">
        <v>255</v>
      </c>
      <c r="C4" s="10" t="s">
        <v>254</v>
      </c>
      <c r="D4" s="13" t="s">
        <v>253</v>
      </c>
    </row>
    <row r="5" spans="1:7" ht="30" customHeight="1">
      <c r="A5" s="112" t="s">
        <v>252</v>
      </c>
      <c r="B5" s="113"/>
      <c r="C5" s="14">
        <f>C38+C43+C40</f>
        <v>990</v>
      </c>
      <c r="D5" s="15"/>
    </row>
    <row r="6" spans="1:7" ht="30" hidden="1" customHeight="1">
      <c r="A6" s="114" t="s">
        <v>250</v>
      </c>
      <c r="B6" s="23" t="s">
        <v>395</v>
      </c>
      <c r="C6" s="16">
        <f>SUM(C7:C9)</f>
        <v>0</v>
      </c>
      <c r="D6" s="19"/>
    </row>
    <row r="7" spans="1:7" ht="30" hidden="1" customHeight="1">
      <c r="A7" s="117"/>
      <c r="B7" s="61" t="s">
        <v>396</v>
      </c>
      <c r="C7" s="44"/>
      <c r="D7" s="20"/>
      <c r="G7" s="11"/>
    </row>
    <row r="8" spans="1:7" ht="30" hidden="1" customHeight="1">
      <c r="A8" s="117"/>
      <c r="B8" s="51"/>
      <c r="C8" s="44"/>
      <c r="D8" s="20"/>
    </row>
    <row r="9" spans="1:7" ht="30" hidden="1" customHeight="1">
      <c r="A9" s="119"/>
      <c r="B9" s="51"/>
      <c r="C9" s="44"/>
      <c r="D9" s="20"/>
    </row>
    <row r="10" spans="1:7" ht="30" hidden="1" customHeight="1">
      <c r="A10" s="114" t="s">
        <v>249</v>
      </c>
      <c r="B10" s="18" t="s">
        <v>395</v>
      </c>
      <c r="C10" s="16">
        <f>SUM(C11:C13)</f>
        <v>0</v>
      </c>
      <c r="D10" s="21"/>
    </row>
    <row r="11" spans="1:7" ht="30" hidden="1" customHeight="1">
      <c r="A11" s="117"/>
      <c r="B11" s="51"/>
      <c r="C11" s="49"/>
      <c r="D11" s="21"/>
    </row>
    <row r="12" spans="1:7" ht="30" hidden="1" customHeight="1">
      <c r="A12" s="117"/>
      <c r="B12" s="54"/>
      <c r="C12" s="45"/>
      <c r="D12" s="21"/>
    </row>
    <row r="13" spans="1:7" ht="30" hidden="1" customHeight="1">
      <c r="A13" s="119"/>
      <c r="B13" s="54"/>
      <c r="C13" s="45"/>
      <c r="D13" s="21"/>
    </row>
    <row r="14" spans="1:7" ht="30" hidden="1" customHeight="1">
      <c r="A14" s="114" t="s">
        <v>248</v>
      </c>
      <c r="B14" s="18" t="s">
        <v>395</v>
      </c>
      <c r="C14" s="16">
        <f>SUM(C15:C17)</f>
        <v>0</v>
      </c>
      <c r="D14" s="19"/>
    </row>
    <row r="15" spans="1:7" ht="30" hidden="1" customHeight="1">
      <c r="A15" s="117"/>
      <c r="B15" s="54"/>
      <c r="C15" s="45"/>
      <c r="D15" s="19"/>
    </row>
    <row r="16" spans="1:7" ht="30" hidden="1" customHeight="1">
      <c r="A16" s="117"/>
      <c r="B16" s="54"/>
      <c r="C16" s="45"/>
      <c r="D16" s="19"/>
    </row>
    <row r="17" spans="1:4" ht="30" hidden="1" customHeight="1">
      <c r="A17" s="119"/>
      <c r="B17" s="54"/>
      <c r="C17" s="45"/>
      <c r="D17" s="19"/>
    </row>
    <row r="18" spans="1:4" ht="30" hidden="1" customHeight="1">
      <c r="A18" s="114" t="s">
        <v>246</v>
      </c>
      <c r="B18" s="18" t="s">
        <v>395</v>
      </c>
      <c r="C18" s="16">
        <f>SUM(C19:C21)</f>
        <v>0</v>
      </c>
      <c r="D18" s="19"/>
    </row>
    <row r="19" spans="1:4" ht="30" hidden="1" customHeight="1">
      <c r="A19" s="117"/>
      <c r="B19" s="54"/>
      <c r="C19" s="48"/>
      <c r="D19" s="20"/>
    </row>
    <row r="20" spans="1:4" ht="30" hidden="1" customHeight="1">
      <c r="A20" s="117"/>
      <c r="B20" s="54"/>
      <c r="C20" s="45"/>
      <c r="D20" s="20"/>
    </row>
    <row r="21" spans="1:4" ht="30" hidden="1" customHeight="1">
      <c r="A21" s="119"/>
      <c r="B21" s="54"/>
      <c r="C21" s="45"/>
      <c r="D21" s="20"/>
    </row>
    <row r="22" spans="1:4" ht="30" hidden="1" customHeight="1">
      <c r="A22" s="114" t="s">
        <v>242</v>
      </c>
      <c r="B22" s="18" t="s">
        <v>395</v>
      </c>
      <c r="C22" s="16">
        <f>SUM(C23:C25)</f>
        <v>0</v>
      </c>
      <c r="D22" s="19"/>
    </row>
    <row r="23" spans="1:4" ht="30" hidden="1" customHeight="1">
      <c r="A23" s="117"/>
      <c r="B23" s="54"/>
      <c r="C23" s="48"/>
      <c r="D23" s="20"/>
    </row>
    <row r="24" spans="1:4" ht="30" hidden="1" customHeight="1">
      <c r="A24" s="117"/>
      <c r="B24" s="54"/>
      <c r="C24" s="48"/>
      <c r="D24" s="20"/>
    </row>
    <row r="25" spans="1:4" ht="30" hidden="1" customHeight="1">
      <c r="A25" s="119"/>
      <c r="B25" s="54"/>
      <c r="C25" s="48"/>
      <c r="D25" s="20"/>
    </row>
    <row r="26" spans="1:4" ht="30" hidden="1" customHeight="1">
      <c r="A26" s="114" t="s">
        <v>240</v>
      </c>
      <c r="B26" s="18" t="s">
        <v>395</v>
      </c>
      <c r="C26" s="16">
        <f>SUM(C27:C29)</f>
        <v>0</v>
      </c>
      <c r="D26" s="19"/>
    </row>
    <row r="27" spans="1:4" ht="30" hidden="1" customHeight="1">
      <c r="A27" s="117"/>
      <c r="B27" s="54"/>
      <c r="C27" s="45"/>
      <c r="D27" s="20"/>
    </row>
    <row r="28" spans="1:4" ht="30" hidden="1" customHeight="1">
      <c r="A28" s="117"/>
      <c r="B28" s="60"/>
      <c r="C28" s="46"/>
      <c r="D28" s="20"/>
    </row>
    <row r="29" spans="1:4" ht="30" hidden="1" customHeight="1">
      <c r="A29" s="119"/>
      <c r="B29" s="54"/>
      <c r="C29" s="45"/>
      <c r="D29" s="20"/>
    </row>
    <row r="30" spans="1:4" ht="30" hidden="1" customHeight="1">
      <c r="A30" s="114" t="s">
        <v>239</v>
      </c>
      <c r="B30" s="18" t="s">
        <v>395</v>
      </c>
      <c r="C30" s="16">
        <f>SUM(C31:C33)</f>
        <v>0</v>
      </c>
      <c r="D30" s="19"/>
    </row>
    <row r="31" spans="1:4" ht="30" hidden="1" customHeight="1">
      <c r="A31" s="117"/>
      <c r="B31" s="54"/>
      <c r="C31" s="45"/>
      <c r="D31" s="19"/>
    </row>
    <row r="32" spans="1:4" ht="30" hidden="1" customHeight="1">
      <c r="A32" s="117"/>
      <c r="B32" s="54"/>
      <c r="C32" s="45"/>
      <c r="D32" s="19"/>
    </row>
    <row r="33" spans="1:4" ht="30" hidden="1" customHeight="1">
      <c r="A33" s="119"/>
      <c r="B33" s="54"/>
      <c r="C33" s="45"/>
      <c r="D33" s="19"/>
    </row>
    <row r="34" spans="1:4" ht="30" hidden="1" customHeight="1">
      <c r="A34" s="114" t="s">
        <v>238</v>
      </c>
      <c r="B34" s="18" t="s">
        <v>395</v>
      </c>
      <c r="C34" s="16">
        <f>SUM(C35:C37)</f>
        <v>0</v>
      </c>
      <c r="D34" s="19"/>
    </row>
    <row r="35" spans="1:4" ht="30" hidden="1" customHeight="1">
      <c r="A35" s="117"/>
      <c r="B35" s="54"/>
      <c r="C35" s="45"/>
      <c r="D35" s="20"/>
    </row>
    <row r="36" spans="1:4" ht="30" hidden="1" customHeight="1">
      <c r="A36" s="117"/>
      <c r="B36" s="54"/>
      <c r="C36" s="45"/>
      <c r="D36" s="20"/>
    </row>
    <row r="37" spans="1:4" ht="30" hidden="1" customHeight="1">
      <c r="A37" s="119"/>
      <c r="B37" s="54"/>
      <c r="C37" s="45"/>
      <c r="D37" s="20"/>
    </row>
    <row r="38" spans="1:4" ht="30" customHeight="1">
      <c r="A38" s="108" t="s">
        <v>235</v>
      </c>
      <c r="B38" s="18" t="s">
        <v>237</v>
      </c>
      <c r="C38" s="16">
        <f>SUM(C39:C39)</f>
        <v>294</v>
      </c>
      <c r="D38" s="19"/>
    </row>
    <row r="39" spans="1:4" ht="30" customHeight="1">
      <c r="A39" s="108"/>
      <c r="B39" s="54" t="s">
        <v>394</v>
      </c>
      <c r="C39" s="45">
        <v>294</v>
      </c>
      <c r="D39" s="20"/>
    </row>
    <row r="40" spans="1:4" ht="30" customHeight="1">
      <c r="A40" s="107" t="s">
        <v>393</v>
      </c>
      <c r="B40" s="18" t="s">
        <v>245</v>
      </c>
      <c r="C40" s="16">
        <f>SUM(C41:C42)</f>
        <v>270</v>
      </c>
      <c r="D40" s="19"/>
    </row>
    <row r="41" spans="1:4" ht="30" customHeight="1">
      <c r="A41" s="107"/>
      <c r="B41" s="68" t="s">
        <v>392</v>
      </c>
      <c r="C41" s="46">
        <v>64</v>
      </c>
      <c r="D41" s="20"/>
    </row>
    <row r="42" spans="1:4" ht="30" customHeight="1">
      <c r="A42" s="107"/>
      <c r="B42" s="52" t="s">
        <v>391</v>
      </c>
      <c r="C42" s="45">
        <v>206</v>
      </c>
      <c r="D42" s="20"/>
    </row>
    <row r="43" spans="1:4" ht="30" customHeight="1">
      <c r="A43" s="108" t="s">
        <v>390</v>
      </c>
      <c r="B43" s="18" t="s">
        <v>389</v>
      </c>
      <c r="C43" s="16">
        <f>SUM(C44:C46)</f>
        <v>426</v>
      </c>
      <c r="D43" s="19"/>
    </row>
    <row r="44" spans="1:4" ht="30" customHeight="1">
      <c r="A44" s="108"/>
      <c r="B44" s="51" t="s">
        <v>388</v>
      </c>
      <c r="C44" s="44">
        <v>64</v>
      </c>
      <c r="D44" s="20"/>
    </row>
    <row r="45" spans="1:4" ht="30" customHeight="1">
      <c r="A45" s="108"/>
      <c r="B45" s="51" t="s">
        <v>387</v>
      </c>
      <c r="C45" s="44">
        <v>299</v>
      </c>
      <c r="D45" s="20"/>
    </row>
    <row r="46" spans="1:4" ht="30" customHeight="1" thickBot="1">
      <c r="A46" s="109"/>
      <c r="B46" s="50" t="s">
        <v>386</v>
      </c>
      <c r="C46" s="43">
        <v>63</v>
      </c>
      <c r="D46" s="22"/>
    </row>
  </sheetData>
  <mergeCells count="13">
    <mergeCell ref="A2:C2"/>
    <mergeCell ref="A5:B5"/>
    <mergeCell ref="A6:A9"/>
    <mergeCell ref="A10:A13"/>
    <mergeCell ref="A14:A17"/>
    <mergeCell ref="A26:A29"/>
    <mergeCell ref="A22:A25"/>
    <mergeCell ref="A18:A21"/>
    <mergeCell ref="A40:A42"/>
    <mergeCell ref="A43:A46"/>
    <mergeCell ref="A38:A39"/>
    <mergeCell ref="A34:A37"/>
    <mergeCell ref="A30:A33"/>
  </mergeCells>
  <phoneticPr fontId="3" type="noConversion"/>
  <printOptions horizontalCentered="1"/>
  <pageMargins left="0.19685039370078741" right="0.19685039370078741" top="0.98425196850393704" bottom="0.59055118110236227" header="0.31496062992125984" footer="0.31496062992125984"/>
  <pageSetup paperSize="9" scale="64" firstPageNumber="60" orientation="portrait" useFirstPageNumber="1" r:id="rId1"/>
  <headerFooter alignWithMargins="0"/>
  <rowBreaks count="3" manualBreakCount="3">
    <brk id="9" max="16383" man="1"/>
    <brk id="17" max="4" man="1"/>
    <brk id="29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Normal="100" workbookViewId="0">
      <pane ySplit="4" topLeftCell="A5" activePane="bottomLeft" state="frozen"/>
      <selection activeCell="B17" sqref="B17"/>
      <selection pane="bottomLeft" activeCell="D1" sqref="D1"/>
    </sheetView>
  </sheetViews>
  <sheetFormatPr defaultRowHeight="12"/>
  <cols>
    <col min="1" max="1" width="11.21875" style="1" customWidth="1"/>
    <col min="2" max="2" width="42.21875" style="1" bestFit="1" customWidth="1"/>
    <col min="3" max="3" width="10.77734375" style="11" customWidth="1"/>
    <col min="4" max="4" width="7.88671875" style="1" customWidth="1"/>
    <col min="5" max="16384" width="8.88671875" style="1"/>
  </cols>
  <sheetData>
    <row r="1" spans="1:5" ht="38.25" customHeight="1">
      <c r="A1" s="5" t="s">
        <v>71</v>
      </c>
      <c r="B1" s="5"/>
      <c r="C1" s="57" t="s">
        <v>398</v>
      </c>
      <c r="D1" s="2"/>
    </row>
    <row r="2" spans="1:5" ht="70.5" customHeight="1">
      <c r="A2" s="110" t="s">
        <v>70</v>
      </c>
      <c r="B2" s="111"/>
      <c r="C2" s="111"/>
      <c r="D2" s="6"/>
      <c r="E2" s="3"/>
    </row>
    <row r="3" spans="1:5" ht="20.25" customHeight="1" thickBot="1">
      <c r="A3" s="17"/>
      <c r="B3" s="4"/>
      <c r="C3" s="12"/>
      <c r="D3" s="9" t="s">
        <v>69</v>
      </c>
    </row>
    <row r="4" spans="1:5" ht="37.5" customHeight="1">
      <c r="A4" s="7" t="s">
        <v>68</v>
      </c>
      <c r="B4" s="8" t="s">
        <v>67</v>
      </c>
      <c r="C4" s="10" t="s">
        <v>66</v>
      </c>
      <c r="D4" s="13" t="s">
        <v>65</v>
      </c>
    </row>
    <row r="5" spans="1:5" ht="30" customHeight="1">
      <c r="A5" s="112" t="s">
        <v>64</v>
      </c>
      <c r="B5" s="113"/>
      <c r="C5" s="14">
        <f>C6+C8</f>
        <v>900.2</v>
      </c>
      <c r="D5" s="15"/>
    </row>
    <row r="6" spans="1:5" ht="30" customHeight="1">
      <c r="A6" s="108" t="s">
        <v>52</v>
      </c>
      <c r="B6" s="18" t="s">
        <v>53</v>
      </c>
      <c r="C6" s="16">
        <f>SUM(C7:C7)</f>
        <v>79.2</v>
      </c>
      <c r="D6" s="19"/>
    </row>
    <row r="7" spans="1:5" ht="30" customHeight="1">
      <c r="A7" s="108"/>
      <c r="B7" s="54" t="s">
        <v>402</v>
      </c>
      <c r="C7" s="45">
        <v>79.2</v>
      </c>
      <c r="D7" s="20"/>
    </row>
    <row r="8" spans="1:5" ht="30" customHeight="1">
      <c r="A8" s="107" t="s">
        <v>40</v>
      </c>
      <c r="B8" s="18" t="s">
        <v>35</v>
      </c>
      <c r="C8" s="16">
        <f>SUM(C9:C11)</f>
        <v>821</v>
      </c>
      <c r="D8" s="19"/>
    </row>
    <row r="9" spans="1:5" ht="30" customHeight="1">
      <c r="A9" s="107"/>
      <c r="B9" s="68" t="s">
        <v>401</v>
      </c>
      <c r="C9" s="46">
        <v>262</v>
      </c>
      <c r="D9" s="20"/>
    </row>
    <row r="10" spans="1:5" ht="30" customHeight="1">
      <c r="A10" s="107"/>
      <c r="B10" s="52" t="s">
        <v>400</v>
      </c>
      <c r="C10" s="45">
        <v>370</v>
      </c>
      <c r="D10" s="20"/>
    </row>
    <row r="11" spans="1:5" ht="30" customHeight="1" thickBot="1">
      <c r="A11" s="125"/>
      <c r="B11" s="63" t="s">
        <v>399</v>
      </c>
      <c r="C11" s="43">
        <v>189</v>
      </c>
      <c r="D11" s="22"/>
    </row>
  </sheetData>
  <mergeCells count="4">
    <mergeCell ref="A8:A11"/>
    <mergeCell ref="A6:A7"/>
    <mergeCell ref="A2:C2"/>
    <mergeCell ref="A5:B5"/>
  </mergeCells>
  <phoneticPr fontId="3" type="noConversion"/>
  <printOptions horizontalCentered="1"/>
  <pageMargins left="0.19685039370078741" right="0.19685039370078741" top="0.98425196850393704" bottom="0.59055118110236227" header="0.31496062992125984" footer="0.31496062992125984"/>
  <pageSetup paperSize="9" scale="64" firstPageNumber="60" orientation="portrait" useFirstPageNumber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zoomScaleNormal="100" workbookViewId="0">
      <pane ySplit="4" topLeftCell="A5" activePane="bottomLeft" state="frozen"/>
      <selection activeCell="B17" sqref="B17"/>
      <selection pane="bottomLeft" activeCell="D1" sqref="D1"/>
    </sheetView>
  </sheetViews>
  <sheetFormatPr defaultRowHeight="12"/>
  <cols>
    <col min="1" max="1" width="11.21875" style="1" customWidth="1"/>
    <col min="2" max="2" width="44.5546875" style="1" bestFit="1" customWidth="1"/>
    <col min="3" max="3" width="10.77734375" style="11" customWidth="1"/>
    <col min="4" max="4" width="7.88671875" style="1" customWidth="1"/>
    <col min="5" max="16384" width="8.88671875" style="1"/>
  </cols>
  <sheetData>
    <row r="1" spans="1:5" ht="38.25" customHeight="1">
      <c r="A1" s="5" t="s">
        <v>19</v>
      </c>
      <c r="B1" s="5"/>
      <c r="C1" s="57" t="s">
        <v>586</v>
      </c>
      <c r="D1" s="2"/>
    </row>
    <row r="2" spans="1:5" ht="70.5" customHeight="1">
      <c r="A2" s="110" t="s">
        <v>18</v>
      </c>
      <c r="B2" s="111"/>
      <c r="C2" s="111"/>
      <c r="D2" s="6"/>
      <c r="E2" s="3"/>
    </row>
    <row r="3" spans="1:5" ht="20.25" customHeight="1" thickBot="1">
      <c r="A3" s="17"/>
      <c r="B3" s="4"/>
      <c r="C3" s="12"/>
      <c r="D3" s="9" t="s">
        <v>1</v>
      </c>
    </row>
    <row r="4" spans="1:5" ht="37.5" customHeight="1">
      <c r="A4" s="7" t="s">
        <v>8</v>
      </c>
      <c r="B4" s="8" t="s">
        <v>3</v>
      </c>
      <c r="C4" s="10" t="s">
        <v>9</v>
      </c>
      <c r="D4" s="13" t="s">
        <v>0</v>
      </c>
    </row>
    <row r="5" spans="1:5" ht="30" customHeight="1">
      <c r="A5" s="112" t="s">
        <v>2</v>
      </c>
      <c r="B5" s="113"/>
      <c r="C5" s="14">
        <f>C6+C10+C17+C23+C29+C33+C39+C43+C46+C51+C54+C58</f>
        <v>38217</v>
      </c>
      <c r="D5" s="15"/>
    </row>
    <row r="6" spans="1:5" ht="30" customHeight="1">
      <c r="A6" s="108" t="s">
        <v>10</v>
      </c>
      <c r="B6" s="18" t="s">
        <v>769</v>
      </c>
      <c r="C6" s="16">
        <f>SUM(C7:C9)</f>
        <v>1914</v>
      </c>
      <c r="D6" s="21"/>
    </row>
    <row r="7" spans="1:5" ht="30" customHeight="1">
      <c r="A7" s="108"/>
      <c r="B7" s="36" t="s">
        <v>766</v>
      </c>
      <c r="C7" s="46">
        <v>562</v>
      </c>
      <c r="D7" s="21"/>
    </row>
    <row r="8" spans="1:5" ht="30" customHeight="1">
      <c r="A8" s="108"/>
      <c r="B8" s="36" t="s">
        <v>767</v>
      </c>
      <c r="C8" s="46">
        <v>223</v>
      </c>
      <c r="D8" s="21"/>
    </row>
    <row r="9" spans="1:5" ht="30" customHeight="1">
      <c r="A9" s="108"/>
      <c r="B9" s="36" t="s">
        <v>768</v>
      </c>
      <c r="C9" s="46">
        <v>1129</v>
      </c>
      <c r="D9" s="21"/>
    </row>
    <row r="10" spans="1:5" ht="30" customHeight="1">
      <c r="A10" s="108" t="s">
        <v>11</v>
      </c>
      <c r="B10" s="18" t="s">
        <v>776</v>
      </c>
      <c r="C10" s="16">
        <f>SUM(C11:C16)</f>
        <v>5889</v>
      </c>
      <c r="D10" s="21"/>
    </row>
    <row r="11" spans="1:5" ht="30" customHeight="1">
      <c r="A11" s="108"/>
      <c r="B11" s="36" t="s">
        <v>770</v>
      </c>
      <c r="C11" s="46">
        <v>1710</v>
      </c>
      <c r="D11" s="21"/>
    </row>
    <row r="12" spans="1:5" ht="30" customHeight="1">
      <c r="A12" s="108"/>
      <c r="B12" s="36" t="s">
        <v>771</v>
      </c>
      <c r="C12" s="46">
        <v>503</v>
      </c>
      <c r="D12" s="21"/>
    </row>
    <row r="13" spans="1:5" ht="30" customHeight="1">
      <c r="A13" s="108"/>
      <c r="B13" s="36" t="s">
        <v>772</v>
      </c>
      <c r="C13" s="46">
        <v>1379</v>
      </c>
      <c r="D13" s="21"/>
    </row>
    <row r="14" spans="1:5" ht="30" customHeight="1">
      <c r="A14" s="108"/>
      <c r="B14" s="36" t="s">
        <v>773</v>
      </c>
      <c r="C14" s="46">
        <v>1266</v>
      </c>
      <c r="D14" s="21"/>
    </row>
    <row r="15" spans="1:5" ht="30" customHeight="1">
      <c r="A15" s="108"/>
      <c r="B15" s="36" t="s">
        <v>774</v>
      </c>
      <c r="C15" s="46">
        <v>380</v>
      </c>
      <c r="D15" s="21"/>
    </row>
    <row r="16" spans="1:5" ht="30" customHeight="1">
      <c r="A16" s="108"/>
      <c r="B16" s="36" t="s">
        <v>775</v>
      </c>
      <c r="C16" s="46">
        <v>651</v>
      </c>
      <c r="D16" s="21"/>
    </row>
    <row r="17" spans="1:4" ht="30" customHeight="1">
      <c r="A17" s="108" t="s">
        <v>12</v>
      </c>
      <c r="B17" s="18" t="s">
        <v>777</v>
      </c>
      <c r="C17" s="16">
        <f>SUM(C18:C22)</f>
        <v>3802</v>
      </c>
      <c r="D17" s="19"/>
    </row>
    <row r="18" spans="1:4" ht="30" customHeight="1">
      <c r="A18" s="108"/>
      <c r="B18" s="36" t="s">
        <v>778</v>
      </c>
      <c r="C18" s="46">
        <v>822</v>
      </c>
      <c r="D18" s="19"/>
    </row>
    <row r="19" spans="1:4" ht="30" customHeight="1">
      <c r="A19" s="108"/>
      <c r="B19" s="36" t="s">
        <v>779</v>
      </c>
      <c r="C19" s="46">
        <v>906</v>
      </c>
      <c r="D19" s="19"/>
    </row>
    <row r="20" spans="1:4" ht="30" customHeight="1">
      <c r="A20" s="108"/>
      <c r="B20" s="36" t="s">
        <v>780</v>
      </c>
      <c r="C20" s="46">
        <v>675</v>
      </c>
      <c r="D20" s="19"/>
    </row>
    <row r="21" spans="1:4" ht="30" customHeight="1">
      <c r="A21" s="108"/>
      <c r="B21" s="36" t="s">
        <v>781</v>
      </c>
      <c r="C21" s="46">
        <v>649</v>
      </c>
      <c r="D21" s="19"/>
    </row>
    <row r="22" spans="1:4" ht="30" customHeight="1">
      <c r="A22" s="108"/>
      <c r="B22" s="36" t="s">
        <v>782</v>
      </c>
      <c r="C22" s="46">
        <v>750</v>
      </c>
      <c r="D22" s="19"/>
    </row>
    <row r="23" spans="1:4" ht="30" customHeight="1">
      <c r="A23" s="108" t="s">
        <v>13</v>
      </c>
      <c r="B23" s="18" t="s">
        <v>783</v>
      </c>
      <c r="C23" s="16">
        <f>SUM(C24:C28)</f>
        <v>3810</v>
      </c>
      <c r="D23" s="19"/>
    </row>
    <row r="24" spans="1:4" ht="30" customHeight="1">
      <c r="A24" s="108"/>
      <c r="B24" s="36" t="s">
        <v>784</v>
      </c>
      <c r="C24" s="46">
        <v>762</v>
      </c>
      <c r="D24" s="19"/>
    </row>
    <row r="25" spans="1:4" ht="30" customHeight="1">
      <c r="A25" s="108"/>
      <c r="B25" s="36" t="s">
        <v>785</v>
      </c>
      <c r="C25" s="46">
        <v>999</v>
      </c>
      <c r="D25" s="19"/>
    </row>
    <row r="26" spans="1:4" ht="30" customHeight="1">
      <c r="A26" s="108"/>
      <c r="B26" s="36" t="s">
        <v>786</v>
      </c>
      <c r="C26" s="46">
        <v>850</v>
      </c>
      <c r="D26" s="20"/>
    </row>
    <row r="27" spans="1:4" ht="30" customHeight="1">
      <c r="A27" s="108"/>
      <c r="B27" s="36" t="s">
        <v>787</v>
      </c>
      <c r="C27" s="46">
        <v>301</v>
      </c>
      <c r="D27" s="20"/>
    </row>
    <row r="28" spans="1:4" ht="30" customHeight="1">
      <c r="A28" s="108"/>
      <c r="B28" s="36" t="s">
        <v>788</v>
      </c>
      <c r="C28" s="46">
        <v>898</v>
      </c>
      <c r="D28" s="20"/>
    </row>
    <row r="29" spans="1:4" ht="30" customHeight="1">
      <c r="A29" s="108" t="s">
        <v>4</v>
      </c>
      <c r="B29" s="18" t="s">
        <v>789</v>
      </c>
      <c r="C29" s="16">
        <f>SUM(C30:C32)</f>
        <v>2479</v>
      </c>
      <c r="D29" s="19"/>
    </row>
    <row r="30" spans="1:4" ht="30" customHeight="1">
      <c r="A30" s="108"/>
      <c r="B30" s="36" t="s">
        <v>790</v>
      </c>
      <c r="C30" s="46">
        <v>584</v>
      </c>
      <c r="D30" s="20"/>
    </row>
    <row r="31" spans="1:4" ht="30" customHeight="1">
      <c r="A31" s="108"/>
      <c r="B31" s="36" t="s">
        <v>791</v>
      </c>
      <c r="C31" s="46">
        <v>977</v>
      </c>
      <c r="D31" s="20"/>
    </row>
    <row r="32" spans="1:4" ht="30" customHeight="1">
      <c r="A32" s="108"/>
      <c r="B32" s="36" t="s">
        <v>792</v>
      </c>
      <c r="C32" s="46">
        <v>918</v>
      </c>
      <c r="D32" s="20"/>
    </row>
    <row r="33" spans="1:4" ht="30" customHeight="1">
      <c r="A33" s="108" t="s">
        <v>14</v>
      </c>
      <c r="B33" s="18" t="s">
        <v>170</v>
      </c>
      <c r="C33" s="16">
        <f>SUM(C34:C38)</f>
        <v>3055</v>
      </c>
      <c r="D33" s="19"/>
    </row>
    <row r="34" spans="1:4" ht="30" customHeight="1">
      <c r="A34" s="108"/>
      <c r="B34" s="36" t="s">
        <v>793</v>
      </c>
      <c r="C34" s="46">
        <v>719</v>
      </c>
      <c r="D34" s="19"/>
    </row>
    <row r="35" spans="1:4" ht="30" customHeight="1">
      <c r="A35" s="108"/>
      <c r="B35" s="36" t="s">
        <v>794</v>
      </c>
      <c r="C35" s="46">
        <v>691</v>
      </c>
      <c r="D35" s="19"/>
    </row>
    <row r="36" spans="1:4" ht="30" customHeight="1">
      <c r="A36" s="108"/>
      <c r="B36" s="36" t="s">
        <v>795</v>
      </c>
      <c r="C36" s="46">
        <v>606</v>
      </c>
      <c r="D36" s="19"/>
    </row>
    <row r="37" spans="1:4" ht="30" customHeight="1">
      <c r="A37" s="108"/>
      <c r="B37" s="36" t="s">
        <v>796</v>
      </c>
      <c r="C37" s="46">
        <v>346</v>
      </c>
      <c r="D37" s="20"/>
    </row>
    <row r="38" spans="1:4" ht="30" customHeight="1">
      <c r="A38" s="108"/>
      <c r="B38" s="36" t="s">
        <v>797</v>
      </c>
      <c r="C38" s="46">
        <v>693</v>
      </c>
      <c r="D38" s="20"/>
    </row>
    <row r="39" spans="1:4" ht="30" customHeight="1">
      <c r="A39" s="108" t="s">
        <v>5</v>
      </c>
      <c r="B39" s="18" t="s">
        <v>798</v>
      </c>
      <c r="C39" s="16">
        <f>SUM(C40:C42)</f>
        <v>2093</v>
      </c>
      <c r="D39" s="19"/>
    </row>
    <row r="40" spans="1:4" ht="30" customHeight="1">
      <c r="A40" s="108"/>
      <c r="B40" s="36" t="s">
        <v>799</v>
      </c>
      <c r="C40" s="46">
        <v>395</v>
      </c>
      <c r="D40" s="19"/>
    </row>
    <row r="41" spans="1:4" ht="30" customHeight="1">
      <c r="A41" s="108"/>
      <c r="B41" s="36" t="s">
        <v>800</v>
      </c>
      <c r="C41" s="46">
        <v>763</v>
      </c>
      <c r="D41" s="19"/>
    </row>
    <row r="42" spans="1:4" ht="30" customHeight="1">
      <c r="A42" s="108"/>
      <c r="B42" s="36" t="s">
        <v>801</v>
      </c>
      <c r="C42" s="46">
        <v>935</v>
      </c>
      <c r="D42" s="19"/>
    </row>
    <row r="43" spans="1:4" ht="30" customHeight="1">
      <c r="A43" s="108" t="s">
        <v>15</v>
      </c>
      <c r="B43" s="18" t="s">
        <v>21</v>
      </c>
      <c r="C43" s="16">
        <f>SUM(C44:C45)</f>
        <v>1102</v>
      </c>
      <c r="D43" s="19"/>
    </row>
    <row r="44" spans="1:4" ht="30" customHeight="1">
      <c r="A44" s="108"/>
      <c r="B44" s="36" t="s">
        <v>802</v>
      </c>
      <c r="C44" s="46">
        <v>592</v>
      </c>
      <c r="D44" s="20"/>
    </row>
    <row r="45" spans="1:4" ht="30" customHeight="1">
      <c r="A45" s="108"/>
      <c r="B45" s="36" t="s">
        <v>803</v>
      </c>
      <c r="C45" s="46">
        <v>510</v>
      </c>
      <c r="D45" s="20"/>
    </row>
    <row r="46" spans="1:4" ht="30" customHeight="1">
      <c r="A46" s="108" t="s">
        <v>16</v>
      </c>
      <c r="B46" s="18" t="s">
        <v>804</v>
      </c>
      <c r="C46" s="16">
        <f>SUM(C47:C50)</f>
        <v>3693</v>
      </c>
      <c r="D46" s="19"/>
    </row>
    <row r="47" spans="1:4" ht="30" customHeight="1">
      <c r="A47" s="108"/>
      <c r="B47" s="36" t="s">
        <v>805</v>
      </c>
      <c r="C47" s="46">
        <v>877</v>
      </c>
      <c r="D47" s="19"/>
    </row>
    <row r="48" spans="1:4" ht="30" customHeight="1">
      <c r="A48" s="108"/>
      <c r="B48" s="36" t="s">
        <v>806</v>
      </c>
      <c r="C48" s="46">
        <v>632</v>
      </c>
      <c r="D48" s="19"/>
    </row>
    <row r="49" spans="1:4" ht="30" customHeight="1">
      <c r="A49" s="108"/>
      <c r="B49" s="36" t="s">
        <v>807</v>
      </c>
      <c r="C49" s="46">
        <v>1077</v>
      </c>
      <c r="D49" s="20"/>
    </row>
    <row r="50" spans="1:4" ht="30" customHeight="1">
      <c r="A50" s="108"/>
      <c r="B50" s="36" t="s">
        <v>808</v>
      </c>
      <c r="C50" s="46">
        <v>1107</v>
      </c>
      <c r="D50" s="20"/>
    </row>
    <row r="51" spans="1:4" ht="30" customHeight="1">
      <c r="A51" s="108" t="s">
        <v>6</v>
      </c>
      <c r="B51" s="18" t="s">
        <v>809</v>
      </c>
      <c r="C51" s="16">
        <f>SUM(C52:C53)</f>
        <v>2056</v>
      </c>
      <c r="D51" s="19"/>
    </row>
    <row r="52" spans="1:4" ht="30" customHeight="1">
      <c r="A52" s="108"/>
      <c r="B52" s="36" t="s">
        <v>810</v>
      </c>
      <c r="C52" s="46">
        <v>1179</v>
      </c>
      <c r="D52" s="20"/>
    </row>
    <row r="53" spans="1:4" ht="30" customHeight="1">
      <c r="A53" s="108"/>
      <c r="B53" s="36" t="s">
        <v>811</v>
      </c>
      <c r="C53" s="46">
        <v>877</v>
      </c>
      <c r="D53" s="20"/>
    </row>
    <row r="54" spans="1:4" ht="30" customHeight="1">
      <c r="A54" s="107" t="s">
        <v>17</v>
      </c>
      <c r="B54" s="18" t="s">
        <v>812</v>
      </c>
      <c r="C54" s="16">
        <f>SUM(C55:C57)</f>
        <v>1979</v>
      </c>
      <c r="D54" s="19"/>
    </row>
    <row r="55" spans="1:4" ht="30" customHeight="1">
      <c r="A55" s="107"/>
      <c r="B55" s="36" t="s">
        <v>813</v>
      </c>
      <c r="C55" s="46">
        <v>691</v>
      </c>
      <c r="D55" s="20"/>
    </row>
    <row r="56" spans="1:4" ht="30" customHeight="1">
      <c r="A56" s="107"/>
      <c r="B56" s="36" t="s">
        <v>814</v>
      </c>
      <c r="C56" s="46">
        <v>243</v>
      </c>
      <c r="D56" s="20"/>
    </row>
    <row r="57" spans="1:4" ht="30" customHeight="1">
      <c r="A57" s="107"/>
      <c r="B57" s="36" t="s">
        <v>815</v>
      </c>
      <c r="C57" s="46">
        <v>1045</v>
      </c>
      <c r="D57" s="20"/>
    </row>
    <row r="58" spans="1:4" ht="30" customHeight="1">
      <c r="A58" s="108" t="s">
        <v>7</v>
      </c>
      <c r="B58" s="18" t="s">
        <v>777</v>
      </c>
      <c r="C58" s="16">
        <f>SUM(C59:C64)</f>
        <v>6345</v>
      </c>
      <c r="D58" s="19"/>
    </row>
    <row r="59" spans="1:4" ht="30" customHeight="1">
      <c r="A59" s="108"/>
      <c r="B59" s="36" t="s">
        <v>817</v>
      </c>
      <c r="C59" s="46">
        <v>1593</v>
      </c>
      <c r="D59" s="20"/>
    </row>
    <row r="60" spans="1:4" ht="30" customHeight="1">
      <c r="A60" s="108"/>
      <c r="B60" s="36" t="s">
        <v>818</v>
      </c>
      <c r="C60" s="46">
        <v>1127</v>
      </c>
      <c r="D60" s="20"/>
    </row>
    <row r="61" spans="1:4" ht="30" customHeight="1">
      <c r="A61" s="114"/>
      <c r="B61" s="36" t="s">
        <v>819</v>
      </c>
      <c r="C61" s="46">
        <v>767</v>
      </c>
      <c r="D61" s="72"/>
    </row>
    <row r="62" spans="1:4" ht="30" customHeight="1">
      <c r="A62" s="114"/>
      <c r="B62" s="36" t="s">
        <v>820</v>
      </c>
      <c r="C62" s="46">
        <v>958</v>
      </c>
      <c r="D62" s="72"/>
    </row>
    <row r="63" spans="1:4" ht="30" customHeight="1">
      <c r="A63" s="114"/>
      <c r="B63" s="36" t="s">
        <v>821</v>
      </c>
      <c r="C63" s="46">
        <v>982</v>
      </c>
      <c r="D63" s="72"/>
    </row>
    <row r="64" spans="1:4" ht="30" customHeight="1" thickBot="1">
      <c r="A64" s="109"/>
      <c r="B64" s="28" t="s">
        <v>816</v>
      </c>
      <c r="C64" s="102">
        <v>918</v>
      </c>
      <c r="D64" s="22"/>
    </row>
  </sheetData>
  <mergeCells count="14">
    <mergeCell ref="A58:A64"/>
    <mergeCell ref="A10:A16"/>
    <mergeCell ref="A33:A38"/>
    <mergeCell ref="A39:A42"/>
    <mergeCell ref="A43:A45"/>
    <mergeCell ref="A46:A50"/>
    <mergeCell ref="A51:A53"/>
    <mergeCell ref="A54:A57"/>
    <mergeCell ref="A29:A32"/>
    <mergeCell ref="A2:C2"/>
    <mergeCell ref="A5:B5"/>
    <mergeCell ref="A6:A9"/>
    <mergeCell ref="A17:A22"/>
    <mergeCell ref="A23:A28"/>
  </mergeCells>
  <phoneticPr fontId="3" type="noConversion"/>
  <printOptions horizontalCentered="1"/>
  <pageMargins left="0.19685039370078741" right="0.19685039370078741" top="0.98425196850393704" bottom="0.59055118110236227" header="0.31496062992125984" footer="0.31496062992125984"/>
  <pageSetup paperSize="9" scale="64" firstPageNumber="60" orientation="portrait" useFirstPageNumber="1" r:id="rId1"/>
  <headerFooter alignWithMargins="0"/>
  <rowBreaks count="3" manualBreakCount="3">
    <brk id="5" max="16383" man="1"/>
    <brk id="22" max="4" man="1"/>
    <brk id="3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zoomScaleNormal="100" workbookViewId="0">
      <pane ySplit="4" topLeftCell="A5" activePane="bottomLeft" state="frozen"/>
      <selection activeCell="B17" sqref="B17"/>
      <selection pane="bottomLeft" activeCell="D1" sqref="D1"/>
    </sheetView>
  </sheetViews>
  <sheetFormatPr defaultRowHeight="12"/>
  <cols>
    <col min="1" max="1" width="11.21875" style="1" customWidth="1"/>
    <col min="2" max="2" width="55.77734375" style="1" bestFit="1" customWidth="1"/>
    <col min="3" max="3" width="10.77734375" style="11" customWidth="1"/>
    <col min="4" max="4" width="7.88671875" style="1" customWidth="1"/>
    <col min="5" max="16384" width="8.88671875" style="1"/>
  </cols>
  <sheetData>
    <row r="1" spans="1:7" ht="38.25" customHeight="1">
      <c r="A1" s="5" t="s">
        <v>71</v>
      </c>
      <c r="B1" s="5"/>
      <c r="C1" s="57" t="s">
        <v>63</v>
      </c>
      <c r="D1" s="2"/>
    </row>
    <row r="2" spans="1:7" ht="70.5" customHeight="1">
      <c r="A2" s="110" t="s">
        <v>70</v>
      </c>
      <c r="B2" s="111"/>
      <c r="C2" s="111"/>
      <c r="D2" s="6"/>
      <c r="E2" s="3"/>
    </row>
    <row r="3" spans="1:7" ht="20.25" customHeight="1" thickBot="1">
      <c r="A3" s="17"/>
      <c r="B3" s="4"/>
      <c r="C3" s="12"/>
      <c r="D3" s="9" t="s">
        <v>69</v>
      </c>
    </row>
    <row r="4" spans="1:7" ht="37.5" customHeight="1">
      <c r="A4" s="7" t="s">
        <v>68</v>
      </c>
      <c r="B4" s="8" t="s">
        <v>67</v>
      </c>
      <c r="C4" s="10" t="s">
        <v>66</v>
      </c>
      <c r="D4" s="13" t="s">
        <v>65</v>
      </c>
    </row>
    <row r="5" spans="1:7" ht="30" customHeight="1">
      <c r="A5" s="112" t="s">
        <v>64</v>
      </c>
      <c r="B5" s="113"/>
      <c r="C5" s="14">
        <f>C6+C8+C11+C13+C15+C17+C19+C21+C25+C34+C37</f>
        <v>3923</v>
      </c>
      <c r="D5" s="15"/>
    </row>
    <row r="6" spans="1:7" s="25" customFormat="1" ht="30" customHeight="1">
      <c r="A6" s="115" t="s">
        <v>62</v>
      </c>
      <c r="B6" s="24" t="s">
        <v>53</v>
      </c>
      <c r="C6" s="14">
        <f>C7</f>
        <v>206</v>
      </c>
      <c r="D6" s="32"/>
    </row>
    <row r="7" spans="1:7" s="25" customFormat="1" ht="30" customHeight="1">
      <c r="A7" s="115"/>
      <c r="B7" s="38" t="s">
        <v>645</v>
      </c>
      <c r="C7" s="30">
        <v>206</v>
      </c>
      <c r="D7" s="29"/>
      <c r="G7" s="42"/>
    </row>
    <row r="8" spans="1:7" s="25" customFormat="1" ht="30" customHeight="1">
      <c r="A8" s="115" t="s">
        <v>61</v>
      </c>
      <c r="B8" s="24" t="s">
        <v>39</v>
      </c>
      <c r="C8" s="14">
        <f>SUM(C9:C10)</f>
        <v>263</v>
      </c>
      <c r="D8" s="40"/>
    </row>
    <row r="9" spans="1:7" s="25" customFormat="1" ht="30" customHeight="1">
      <c r="A9" s="115"/>
      <c r="B9" s="38" t="s">
        <v>644</v>
      </c>
      <c r="C9" s="41">
        <v>176</v>
      </c>
      <c r="D9" s="40"/>
    </row>
    <row r="10" spans="1:7" s="25" customFormat="1" ht="30" customHeight="1">
      <c r="A10" s="115"/>
      <c r="B10" s="38" t="s">
        <v>60</v>
      </c>
      <c r="C10" s="33">
        <v>87</v>
      </c>
      <c r="D10" s="40"/>
    </row>
    <row r="11" spans="1:7" s="25" customFormat="1" ht="30" customHeight="1">
      <c r="A11" s="115" t="s">
        <v>58</v>
      </c>
      <c r="B11" s="24" t="s">
        <v>53</v>
      </c>
      <c r="C11" s="14">
        <f>C12</f>
        <v>169</v>
      </c>
      <c r="D11" s="32"/>
    </row>
    <row r="12" spans="1:7" s="25" customFormat="1" ht="30" customHeight="1">
      <c r="A12" s="115"/>
      <c r="B12" s="38" t="s">
        <v>51</v>
      </c>
      <c r="C12" s="39">
        <v>169</v>
      </c>
      <c r="D12" s="29"/>
    </row>
    <row r="13" spans="1:7" s="25" customFormat="1" ht="30" customHeight="1">
      <c r="A13" s="115" t="s">
        <v>57</v>
      </c>
      <c r="B13" s="24" t="s">
        <v>53</v>
      </c>
      <c r="C13" s="14">
        <f>C14</f>
        <v>28</v>
      </c>
      <c r="D13" s="32"/>
    </row>
    <row r="14" spans="1:7" s="25" customFormat="1" ht="30" customHeight="1">
      <c r="A14" s="115"/>
      <c r="B14" s="38" t="s">
        <v>643</v>
      </c>
      <c r="C14" s="39">
        <v>28</v>
      </c>
      <c r="D14" s="29"/>
    </row>
    <row r="15" spans="1:7" s="25" customFormat="1" ht="30" customHeight="1">
      <c r="A15" s="115" t="s">
        <v>56</v>
      </c>
      <c r="B15" s="24" t="s">
        <v>53</v>
      </c>
      <c r="C15" s="14">
        <f>C16</f>
        <v>205</v>
      </c>
      <c r="D15" s="32"/>
    </row>
    <row r="16" spans="1:7" s="25" customFormat="1" ht="30" customHeight="1">
      <c r="A16" s="115"/>
      <c r="B16" s="38" t="s">
        <v>51</v>
      </c>
      <c r="C16" s="33">
        <v>205</v>
      </c>
      <c r="D16" s="29"/>
    </row>
    <row r="17" spans="1:4" s="25" customFormat="1" ht="30" customHeight="1">
      <c r="A17" s="115" t="s">
        <v>55</v>
      </c>
      <c r="B17" s="24" t="s">
        <v>53</v>
      </c>
      <c r="C17" s="14">
        <f>C18</f>
        <v>250</v>
      </c>
      <c r="D17" s="32"/>
    </row>
    <row r="18" spans="1:4" s="25" customFormat="1" ht="30" customHeight="1">
      <c r="A18" s="115"/>
      <c r="B18" s="38" t="s">
        <v>51</v>
      </c>
      <c r="C18" s="33">
        <v>250</v>
      </c>
      <c r="D18" s="32"/>
    </row>
    <row r="19" spans="1:4" s="25" customFormat="1" ht="30" customHeight="1">
      <c r="A19" s="115" t="s">
        <v>54</v>
      </c>
      <c r="B19" s="24" t="s">
        <v>53</v>
      </c>
      <c r="C19" s="14">
        <f>C20</f>
        <v>105</v>
      </c>
      <c r="D19" s="32"/>
    </row>
    <row r="20" spans="1:4" s="25" customFormat="1" ht="30" customHeight="1">
      <c r="A20" s="115"/>
      <c r="B20" s="38" t="s">
        <v>642</v>
      </c>
      <c r="C20" s="33">
        <v>105</v>
      </c>
      <c r="D20" s="29"/>
    </row>
    <row r="21" spans="1:4" s="25" customFormat="1" ht="30" customHeight="1">
      <c r="A21" s="115" t="s">
        <v>52</v>
      </c>
      <c r="B21" s="24" t="s">
        <v>35</v>
      </c>
      <c r="C21" s="14">
        <f>SUM(C22:C24)</f>
        <v>242</v>
      </c>
      <c r="D21" s="32"/>
    </row>
    <row r="22" spans="1:4" s="25" customFormat="1" ht="30" customHeight="1">
      <c r="A22" s="115"/>
      <c r="B22" s="38" t="s">
        <v>641</v>
      </c>
      <c r="C22" s="33">
        <v>80</v>
      </c>
      <c r="D22" s="29"/>
    </row>
    <row r="23" spans="1:4" s="25" customFormat="1" ht="30" customHeight="1">
      <c r="A23" s="115"/>
      <c r="B23" s="38" t="s">
        <v>51</v>
      </c>
      <c r="C23" s="35">
        <v>90</v>
      </c>
      <c r="D23" s="29"/>
    </row>
    <row r="24" spans="1:4" s="25" customFormat="1" ht="30" customHeight="1">
      <c r="A24" s="115"/>
      <c r="B24" s="36" t="s">
        <v>38</v>
      </c>
      <c r="C24" s="35">
        <v>72</v>
      </c>
      <c r="D24" s="29"/>
    </row>
    <row r="25" spans="1:4" s="25" customFormat="1" ht="30" customHeight="1">
      <c r="A25" s="115" t="s">
        <v>50</v>
      </c>
      <c r="B25" s="24" t="s">
        <v>49</v>
      </c>
      <c r="C25" s="14">
        <f>SUM(C26:C33)</f>
        <v>1646</v>
      </c>
      <c r="D25" s="32"/>
    </row>
    <row r="26" spans="1:4" s="25" customFormat="1" ht="30" customHeight="1">
      <c r="A26" s="115"/>
      <c r="B26" s="36" t="s">
        <v>48</v>
      </c>
      <c r="C26" s="35">
        <v>494</v>
      </c>
      <c r="D26" s="32"/>
    </row>
    <row r="27" spans="1:4" s="25" customFormat="1" ht="30" customHeight="1">
      <c r="A27" s="115"/>
      <c r="B27" s="36" t="s">
        <v>47</v>
      </c>
      <c r="C27" s="35">
        <v>136</v>
      </c>
      <c r="D27" s="32"/>
    </row>
    <row r="28" spans="1:4" s="25" customFormat="1" ht="30" customHeight="1">
      <c r="A28" s="115"/>
      <c r="B28" s="36" t="s">
        <v>46</v>
      </c>
      <c r="C28" s="33">
        <v>110</v>
      </c>
      <c r="D28" s="32"/>
    </row>
    <row r="29" spans="1:4" s="25" customFormat="1" ht="30" customHeight="1">
      <c r="A29" s="115"/>
      <c r="B29" s="37" t="s">
        <v>45</v>
      </c>
      <c r="C29" s="33">
        <v>135</v>
      </c>
      <c r="D29" s="29"/>
    </row>
    <row r="30" spans="1:4" s="25" customFormat="1" ht="30" customHeight="1">
      <c r="A30" s="115"/>
      <c r="B30" s="37" t="s">
        <v>44</v>
      </c>
      <c r="C30" s="35">
        <v>403</v>
      </c>
      <c r="D30" s="29"/>
    </row>
    <row r="31" spans="1:4" s="25" customFormat="1" ht="30" customHeight="1">
      <c r="A31" s="115"/>
      <c r="B31" s="36" t="s">
        <v>43</v>
      </c>
      <c r="C31" s="35">
        <v>200</v>
      </c>
      <c r="D31" s="29"/>
    </row>
    <row r="32" spans="1:4" s="25" customFormat="1" ht="30" customHeight="1">
      <c r="A32" s="115"/>
      <c r="B32" s="36" t="s">
        <v>42</v>
      </c>
      <c r="C32" s="35">
        <v>82</v>
      </c>
      <c r="D32" s="29"/>
    </row>
    <row r="33" spans="1:4" s="25" customFormat="1" ht="30" customHeight="1">
      <c r="A33" s="115"/>
      <c r="B33" s="36" t="s">
        <v>41</v>
      </c>
      <c r="C33" s="35">
        <v>86</v>
      </c>
      <c r="D33" s="29"/>
    </row>
    <row r="34" spans="1:4" s="25" customFormat="1" ht="30" customHeight="1">
      <c r="A34" s="112" t="s">
        <v>40</v>
      </c>
      <c r="B34" s="24" t="s">
        <v>39</v>
      </c>
      <c r="C34" s="14">
        <f>SUM(C35:C36)</f>
        <v>252</v>
      </c>
      <c r="D34" s="32"/>
    </row>
    <row r="35" spans="1:4" s="25" customFormat="1" ht="30" customHeight="1">
      <c r="A35" s="112"/>
      <c r="B35" s="36" t="s">
        <v>38</v>
      </c>
      <c r="C35" s="35">
        <v>65</v>
      </c>
      <c r="D35" s="29"/>
    </row>
    <row r="36" spans="1:4" s="25" customFormat="1" ht="30" customHeight="1">
      <c r="A36" s="112"/>
      <c r="B36" s="34" t="s">
        <v>37</v>
      </c>
      <c r="C36" s="33">
        <v>187</v>
      </c>
      <c r="D36" s="29"/>
    </row>
    <row r="37" spans="1:4" s="25" customFormat="1" ht="30" customHeight="1">
      <c r="A37" s="115" t="s">
        <v>36</v>
      </c>
      <c r="B37" s="24" t="s">
        <v>35</v>
      </c>
      <c r="C37" s="14">
        <f>SUM(C38:C40)</f>
        <v>557</v>
      </c>
      <c r="D37" s="32"/>
    </row>
    <row r="38" spans="1:4" s="25" customFormat="1" ht="30" customHeight="1">
      <c r="A38" s="115"/>
      <c r="B38" s="31" t="s">
        <v>34</v>
      </c>
      <c r="C38" s="30">
        <v>152</v>
      </c>
      <c r="D38" s="29"/>
    </row>
    <row r="39" spans="1:4" s="25" customFormat="1" ht="30" customHeight="1">
      <c r="A39" s="115"/>
      <c r="B39" s="31" t="s">
        <v>33</v>
      </c>
      <c r="C39" s="30">
        <v>175</v>
      </c>
      <c r="D39" s="29"/>
    </row>
    <row r="40" spans="1:4" s="25" customFormat="1" ht="30" customHeight="1" thickBot="1">
      <c r="A40" s="116"/>
      <c r="B40" s="28" t="s">
        <v>32</v>
      </c>
      <c r="C40" s="27">
        <v>230</v>
      </c>
      <c r="D40" s="26"/>
    </row>
  </sheetData>
  <mergeCells count="13">
    <mergeCell ref="A11:A12"/>
    <mergeCell ref="A2:C2"/>
    <mergeCell ref="A5:B5"/>
    <mergeCell ref="A6:A7"/>
    <mergeCell ref="A8:A10"/>
    <mergeCell ref="A37:A40"/>
    <mergeCell ref="A13:A14"/>
    <mergeCell ref="A15:A16"/>
    <mergeCell ref="A17:A18"/>
    <mergeCell ref="A19:A20"/>
    <mergeCell ref="A21:A24"/>
    <mergeCell ref="A25:A33"/>
    <mergeCell ref="A34:A36"/>
  </mergeCells>
  <phoneticPr fontId="3" type="noConversion"/>
  <printOptions horizontalCentered="1"/>
  <pageMargins left="0.19685039370078741" right="0.19685039370078741" top="0.98425196850393704" bottom="0.59055118110236227" header="0.31496062992125984" footer="0.31496062992125984"/>
  <pageSetup paperSize="9" scale="64" firstPageNumber="60" orientation="portrait" useFirstPageNumber="1" r:id="rId1"/>
  <headerFooter alignWithMargins="0"/>
  <rowBreaks count="3" manualBreakCount="3">
    <brk id="7" max="16383" man="1"/>
    <brk id="10" max="4" man="1"/>
    <brk id="1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zoomScaleNormal="100" workbookViewId="0">
      <selection activeCell="D1" sqref="D1"/>
    </sheetView>
  </sheetViews>
  <sheetFormatPr defaultRowHeight="12"/>
  <cols>
    <col min="1" max="1" width="11.21875" style="1" customWidth="1"/>
    <col min="2" max="2" width="44.77734375" style="1" bestFit="1" customWidth="1"/>
    <col min="3" max="3" width="12.77734375" style="11" bestFit="1" customWidth="1"/>
    <col min="4" max="4" width="7.88671875" style="1" customWidth="1"/>
    <col min="5" max="16384" width="8.88671875" style="1"/>
  </cols>
  <sheetData>
    <row r="1" spans="1:7" ht="38.25" customHeight="1">
      <c r="A1" s="5" t="s">
        <v>94</v>
      </c>
      <c r="B1" s="5"/>
      <c r="C1" s="57" t="s">
        <v>583</v>
      </c>
      <c r="D1" s="2"/>
    </row>
    <row r="2" spans="1:7" ht="70.5" customHeight="1">
      <c r="A2" s="110" t="s">
        <v>93</v>
      </c>
      <c r="B2" s="111"/>
      <c r="C2" s="111"/>
      <c r="D2" s="6"/>
      <c r="E2" s="3"/>
    </row>
    <row r="3" spans="1:7" ht="20.25" customHeight="1" thickBot="1">
      <c r="A3" s="17"/>
      <c r="B3" s="4"/>
      <c r="C3" s="12"/>
      <c r="D3" s="9" t="s">
        <v>92</v>
      </c>
    </row>
    <row r="4" spans="1:7" ht="37.5" customHeight="1">
      <c r="A4" s="7" t="s">
        <v>91</v>
      </c>
      <c r="B4" s="8" t="s">
        <v>90</v>
      </c>
      <c r="C4" s="10" t="s">
        <v>89</v>
      </c>
      <c r="D4" s="13" t="s">
        <v>88</v>
      </c>
    </row>
    <row r="5" spans="1:7" ht="30" customHeight="1">
      <c r="A5" s="112" t="s">
        <v>87</v>
      </c>
      <c r="B5" s="113"/>
      <c r="C5" s="14">
        <f>C6+C10+C16+C18+C22+C27+C32+C38+C46+C49+C56+C63</f>
        <v>15308</v>
      </c>
      <c r="D5" s="15"/>
    </row>
    <row r="6" spans="1:7" ht="30" customHeight="1">
      <c r="A6" s="108" t="s">
        <v>86</v>
      </c>
      <c r="B6" s="89" t="s">
        <v>646</v>
      </c>
      <c r="C6" s="16">
        <f>SUM(C7:C9)</f>
        <v>855</v>
      </c>
      <c r="D6" s="19"/>
    </row>
    <row r="7" spans="1:7" ht="30" customHeight="1">
      <c r="A7" s="108"/>
      <c r="B7" s="38" t="s">
        <v>822</v>
      </c>
      <c r="C7" s="44">
        <v>617</v>
      </c>
      <c r="D7" s="20"/>
      <c r="G7" s="11"/>
    </row>
    <row r="8" spans="1:7" ht="30" customHeight="1">
      <c r="A8" s="108"/>
      <c r="B8" s="38" t="s">
        <v>823</v>
      </c>
      <c r="C8" s="44">
        <v>98</v>
      </c>
      <c r="D8" s="20"/>
    </row>
    <row r="9" spans="1:7" ht="30" customHeight="1">
      <c r="A9" s="108"/>
      <c r="B9" s="38" t="s">
        <v>824</v>
      </c>
      <c r="C9" s="44">
        <v>140</v>
      </c>
      <c r="D9" s="20"/>
    </row>
    <row r="10" spans="1:7" ht="30" customHeight="1">
      <c r="A10" s="108" t="s">
        <v>85</v>
      </c>
      <c r="B10" s="89" t="s">
        <v>84</v>
      </c>
      <c r="C10" s="16">
        <f>SUM(C11:C15)</f>
        <v>1135</v>
      </c>
      <c r="D10" s="21"/>
    </row>
    <row r="11" spans="1:7" ht="30" customHeight="1">
      <c r="A11" s="108"/>
      <c r="B11" s="38" t="s">
        <v>822</v>
      </c>
      <c r="C11" s="49">
        <v>614</v>
      </c>
      <c r="D11" s="21"/>
    </row>
    <row r="12" spans="1:7" ht="30" customHeight="1">
      <c r="A12" s="108"/>
      <c r="B12" s="38" t="s">
        <v>825</v>
      </c>
      <c r="C12" s="49">
        <v>76</v>
      </c>
      <c r="D12" s="21"/>
    </row>
    <row r="13" spans="1:7" ht="30" customHeight="1">
      <c r="A13" s="108"/>
      <c r="B13" s="38" t="s">
        <v>826</v>
      </c>
      <c r="C13" s="49">
        <v>170</v>
      </c>
      <c r="D13" s="21"/>
    </row>
    <row r="14" spans="1:7" ht="30" customHeight="1">
      <c r="A14" s="108"/>
      <c r="B14" s="38" t="s">
        <v>827</v>
      </c>
      <c r="C14" s="45">
        <v>171</v>
      </c>
      <c r="D14" s="21"/>
    </row>
    <row r="15" spans="1:7" ht="30" customHeight="1">
      <c r="A15" s="108"/>
      <c r="B15" s="38" t="s">
        <v>828</v>
      </c>
      <c r="C15" s="45">
        <v>104</v>
      </c>
      <c r="D15" s="21"/>
    </row>
    <row r="16" spans="1:7" ht="30" customHeight="1">
      <c r="A16" s="108" t="s">
        <v>83</v>
      </c>
      <c r="B16" s="89" t="s">
        <v>647</v>
      </c>
      <c r="C16" s="16">
        <f>SUM(C17:C17)</f>
        <v>711</v>
      </c>
      <c r="D16" s="19"/>
    </row>
    <row r="17" spans="1:4" ht="30" customHeight="1">
      <c r="A17" s="108"/>
      <c r="B17" s="38" t="s">
        <v>829</v>
      </c>
      <c r="C17" s="45">
        <v>711</v>
      </c>
      <c r="D17" s="19"/>
    </row>
    <row r="18" spans="1:4" ht="30" customHeight="1">
      <c r="A18" s="108" t="s">
        <v>82</v>
      </c>
      <c r="B18" s="89" t="s">
        <v>25</v>
      </c>
      <c r="C18" s="16">
        <f>SUM(C19:C21)</f>
        <v>671</v>
      </c>
      <c r="D18" s="19"/>
    </row>
    <row r="19" spans="1:4" ht="30" customHeight="1">
      <c r="A19" s="108"/>
      <c r="B19" s="38" t="s">
        <v>830</v>
      </c>
      <c r="C19" s="48">
        <v>408</v>
      </c>
      <c r="D19" s="20"/>
    </row>
    <row r="20" spans="1:4" ht="30" customHeight="1">
      <c r="A20" s="108"/>
      <c r="B20" s="38" t="s">
        <v>823</v>
      </c>
      <c r="C20" s="45">
        <v>120</v>
      </c>
      <c r="D20" s="20"/>
    </row>
    <row r="21" spans="1:4" ht="30" customHeight="1">
      <c r="A21" s="108"/>
      <c r="B21" s="38" t="s">
        <v>831</v>
      </c>
      <c r="C21" s="45">
        <v>143</v>
      </c>
      <c r="D21" s="20"/>
    </row>
    <row r="22" spans="1:4" ht="30" customHeight="1">
      <c r="A22" s="108" t="s">
        <v>81</v>
      </c>
      <c r="B22" s="89" t="s">
        <v>648</v>
      </c>
      <c r="C22" s="16">
        <f>SUM(C23:C26)</f>
        <v>959</v>
      </c>
      <c r="D22" s="19"/>
    </row>
    <row r="23" spans="1:4" ht="30" customHeight="1">
      <c r="A23" s="108"/>
      <c r="B23" s="38" t="s">
        <v>822</v>
      </c>
      <c r="C23" s="48">
        <v>638</v>
      </c>
      <c r="D23" s="20"/>
    </row>
    <row r="24" spans="1:4" ht="30" customHeight="1">
      <c r="A24" s="108"/>
      <c r="B24" s="38" t="s">
        <v>832</v>
      </c>
      <c r="C24" s="48">
        <v>52</v>
      </c>
      <c r="D24" s="20"/>
    </row>
    <row r="25" spans="1:4" ht="30" customHeight="1">
      <c r="A25" s="108"/>
      <c r="B25" s="38" t="s">
        <v>828</v>
      </c>
      <c r="C25" s="48">
        <v>122</v>
      </c>
      <c r="D25" s="20"/>
    </row>
    <row r="26" spans="1:4" ht="30" customHeight="1">
      <c r="A26" s="108"/>
      <c r="B26" s="38" t="s">
        <v>826</v>
      </c>
      <c r="C26" s="48">
        <v>147</v>
      </c>
      <c r="D26" s="20"/>
    </row>
    <row r="27" spans="1:4" ht="30" customHeight="1">
      <c r="A27" s="108" t="s">
        <v>80</v>
      </c>
      <c r="B27" s="89" t="s">
        <v>649</v>
      </c>
      <c r="C27" s="16">
        <f>SUM(C28:C31)</f>
        <v>445</v>
      </c>
      <c r="D27" s="19"/>
    </row>
    <row r="28" spans="1:4" ht="30" customHeight="1">
      <c r="A28" s="108"/>
      <c r="B28" s="38" t="s">
        <v>822</v>
      </c>
      <c r="C28" s="45">
        <v>131</v>
      </c>
      <c r="D28" s="20"/>
    </row>
    <row r="29" spans="1:4" ht="30" customHeight="1">
      <c r="A29" s="108"/>
      <c r="B29" s="38" t="s">
        <v>833</v>
      </c>
      <c r="C29" s="45">
        <v>108</v>
      </c>
      <c r="D29" s="20"/>
    </row>
    <row r="30" spans="1:4" ht="30" customHeight="1">
      <c r="A30" s="108"/>
      <c r="B30" s="38" t="s">
        <v>828</v>
      </c>
      <c r="C30" s="46">
        <v>70</v>
      </c>
      <c r="D30" s="20"/>
    </row>
    <row r="31" spans="1:4" ht="30" customHeight="1">
      <c r="A31" s="108"/>
      <c r="B31" s="38" t="s">
        <v>834</v>
      </c>
      <c r="C31" s="45">
        <v>136</v>
      </c>
      <c r="D31" s="20"/>
    </row>
    <row r="32" spans="1:4" ht="30" customHeight="1">
      <c r="A32" s="108" t="s">
        <v>79</v>
      </c>
      <c r="B32" s="89" t="s">
        <v>650</v>
      </c>
      <c r="C32" s="16">
        <f>SUM(C33:C37)</f>
        <v>1557</v>
      </c>
      <c r="D32" s="19"/>
    </row>
    <row r="33" spans="1:4" ht="30" customHeight="1">
      <c r="A33" s="108"/>
      <c r="B33" s="38" t="s">
        <v>835</v>
      </c>
      <c r="C33" s="45">
        <v>776</v>
      </c>
      <c r="D33" s="19"/>
    </row>
    <row r="34" spans="1:4" ht="30" customHeight="1">
      <c r="A34" s="108"/>
      <c r="B34" s="38" t="s">
        <v>824</v>
      </c>
      <c r="C34" s="45">
        <v>100</v>
      </c>
      <c r="D34" s="19"/>
    </row>
    <row r="35" spans="1:4" ht="30" customHeight="1">
      <c r="A35" s="108"/>
      <c r="B35" s="38" t="s">
        <v>836</v>
      </c>
      <c r="C35" s="45">
        <v>320</v>
      </c>
      <c r="D35" s="19"/>
    </row>
    <row r="36" spans="1:4" ht="30" customHeight="1">
      <c r="A36" s="108"/>
      <c r="B36" s="38" t="s">
        <v>852</v>
      </c>
      <c r="C36" s="45">
        <v>140</v>
      </c>
      <c r="D36" s="19"/>
    </row>
    <row r="37" spans="1:4" ht="30" customHeight="1">
      <c r="A37" s="108"/>
      <c r="B37" s="38" t="s">
        <v>823</v>
      </c>
      <c r="C37" s="45">
        <v>221</v>
      </c>
      <c r="D37" s="19"/>
    </row>
    <row r="38" spans="1:4" ht="30" customHeight="1">
      <c r="A38" s="108" t="s">
        <v>78</v>
      </c>
      <c r="B38" s="89" t="s">
        <v>77</v>
      </c>
      <c r="C38" s="16">
        <f>SUM(C39:C45)</f>
        <v>1998</v>
      </c>
      <c r="D38" s="19"/>
    </row>
    <row r="39" spans="1:4" ht="30" customHeight="1">
      <c r="A39" s="108"/>
      <c r="B39" s="38" t="s">
        <v>822</v>
      </c>
      <c r="C39" s="45">
        <v>599</v>
      </c>
      <c r="D39" s="20"/>
    </row>
    <row r="40" spans="1:4" ht="30" customHeight="1">
      <c r="A40" s="108"/>
      <c r="B40" s="38" t="s">
        <v>826</v>
      </c>
      <c r="C40" s="45">
        <v>51</v>
      </c>
      <c r="D40" s="20"/>
    </row>
    <row r="41" spans="1:4" ht="30" customHeight="1">
      <c r="A41" s="108"/>
      <c r="B41" s="38" t="s">
        <v>837</v>
      </c>
      <c r="C41" s="45">
        <v>260</v>
      </c>
      <c r="D41" s="20"/>
    </row>
    <row r="42" spans="1:4" ht="30" customHeight="1">
      <c r="A42" s="108"/>
      <c r="B42" s="38" t="s">
        <v>838</v>
      </c>
      <c r="C42" s="45">
        <v>660</v>
      </c>
      <c r="D42" s="20"/>
    </row>
    <row r="43" spans="1:4" ht="30" customHeight="1">
      <c r="A43" s="108"/>
      <c r="B43" s="38" t="s">
        <v>824</v>
      </c>
      <c r="C43" s="45">
        <v>150</v>
      </c>
      <c r="D43" s="20"/>
    </row>
    <row r="44" spans="1:4" ht="30" customHeight="1">
      <c r="A44" s="108"/>
      <c r="B44" s="38" t="s">
        <v>825</v>
      </c>
      <c r="C44" s="45">
        <v>80</v>
      </c>
      <c r="D44" s="20"/>
    </row>
    <row r="45" spans="1:4" ht="30" customHeight="1">
      <c r="A45" s="108"/>
      <c r="B45" s="38" t="s">
        <v>828</v>
      </c>
      <c r="C45" s="45">
        <v>198</v>
      </c>
      <c r="D45" s="20"/>
    </row>
    <row r="46" spans="1:4" ht="30" customHeight="1">
      <c r="A46" s="108" t="s">
        <v>76</v>
      </c>
      <c r="B46" s="89" t="s">
        <v>651</v>
      </c>
      <c r="C46" s="16">
        <f>SUM(C47:C48)</f>
        <v>640</v>
      </c>
      <c r="D46" s="19"/>
    </row>
    <row r="47" spans="1:4" ht="30" customHeight="1">
      <c r="A47" s="108"/>
      <c r="B47" s="38" t="s">
        <v>830</v>
      </c>
      <c r="C47" s="45">
        <v>512</v>
      </c>
      <c r="D47" s="20"/>
    </row>
    <row r="48" spans="1:4" ht="30" customHeight="1">
      <c r="A48" s="108"/>
      <c r="B48" s="38" t="s">
        <v>824</v>
      </c>
      <c r="C48" s="46">
        <v>128</v>
      </c>
      <c r="D48" s="20"/>
    </row>
    <row r="49" spans="1:4" ht="30" customHeight="1">
      <c r="A49" s="108" t="s">
        <v>75</v>
      </c>
      <c r="B49" s="89" t="s">
        <v>652</v>
      </c>
      <c r="C49" s="16">
        <f>SUM(C50:C55)</f>
        <v>1983</v>
      </c>
      <c r="D49" s="19"/>
    </row>
    <row r="50" spans="1:4" ht="30" customHeight="1">
      <c r="A50" s="108"/>
      <c r="B50" s="38" t="s">
        <v>839</v>
      </c>
      <c r="C50" s="45">
        <v>1158</v>
      </c>
      <c r="D50" s="20"/>
    </row>
    <row r="51" spans="1:4" ht="30" customHeight="1">
      <c r="A51" s="108"/>
      <c r="B51" s="38" t="s">
        <v>840</v>
      </c>
      <c r="C51" s="45">
        <v>330</v>
      </c>
      <c r="D51" s="20"/>
    </row>
    <row r="52" spans="1:4" ht="30" customHeight="1">
      <c r="A52" s="108"/>
      <c r="B52" s="38" t="s">
        <v>851</v>
      </c>
      <c r="C52" s="45">
        <v>90</v>
      </c>
      <c r="D52" s="20"/>
    </row>
    <row r="53" spans="1:4" ht="30" customHeight="1">
      <c r="A53" s="108"/>
      <c r="B53" s="38" t="s">
        <v>841</v>
      </c>
      <c r="C53" s="45">
        <v>192</v>
      </c>
      <c r="D53" s="20"/>
    </row>
    <row r="54" spans="1:4" ht="30" customHeight="1">
      <c r="A54" s="108"/>
      <c r="B54" s="38" t="s">
        <v>842</v>
      </c>
      <c r="C54" s="46">
        <v>138</v>
      </c>
      <c r="D54" s="20"/>
    </row>
    <row r="55" spans="1:4" ht="30" customHeight="1">
      <c r="A55" s="108"/>
      <c r="B55" s="38" t="s">
        <v>824</v>
      </c>
      <c r="C55" s="44">
        <v>75</v>
      </c>
      <c r="D55" s="20"/>
    </row>
    <row r="56" spans="1:4" ht="30" customHeight="1">
      <c r="A56" s="107" t="s">
        <v>74</v>
      </c>
      <c r="B56" s="89" t="s">
        <v>653</v>
      </c>
      <c r="C56" s="16">
        <f>SUM(C57:C62)</f>
        <v>1788</v>
      </c>
      <c r="D56" s="19"/>
    </row>
    <row r="57" spans="1:4" ht="30" customHeight="1">
      <c r="A57" s="107"/>
      <c r="B57" s="38" t="s">
        <v>830</v>
      </c>
      <c r="C57" s="46">
        <v>525</v>
      </c>
      <c r="D57" s="20"/>
    </row>
    <row r="58" spans="1:4" ht="30" customHeight="1">
      <c r="A58" s="107"/>
      <c r="B58" s="38" t="s">
        <v>843</v>
      </c>
      <c r="C58" s="46">
        <v>491</v>
      </c>
      <c r="D58" s="20"/>
    </row>
    <row r="59" spans="1:4" ht="30" customHeight="1">
      <c r="A59" s="107"/>
      <c r="B59" s="38" t="s">
        <v>824</v>
      </c>
      <c r="C59" s="46">
        <v>130</v>
      </c>
      <c r="D59" s="20"/>
    </row>
    <row r="60" spans="1:4" ht="30" customHeight="1">
      <c r="A60" s="107"/>
      <c r="B60" s="38" t="s">
        <v>844</v>
      </c>
      <c r="C60" s="46">
        <v>150</v>
      </c>
      <c r="D60" s="20"/>
    </row>
    <row r="61" spans="1:4" ht="30" customHeight="1">
      <c r="A61" s="107"/>
      <c r="B61" s="38" t="s">
        <v>845</v>
      </c>
      <c r="C61" s="45">
        <v>242</v>
      </c>
      <c r="D61" s="20"/>
    </row>
    <row r="62" spans="1:4" ht="30" customHeight="1">
      <c r="A62" s="107"/>
      <c r="B62" s="38" t="s">
        <v>846</v>
      </c>
      <c r="C62" s="45">
        <v>250</v>
      </c>
      <c r="D62" s="20"/>
    </row>
    <row r="63" spans="1:4" ht="30" customHeight="1">
      <c r="A63" s="114" t="s">
        <v>73</v>
      </c>
      <c r="B63" s="89" t="s">
        <v>72</v>
      </c>
      <c r="C63" s="16">
        <f>SUM(C64:C70)</f>
        <v>2566</v>
      </c>
      <c r="D63" s="19"/>
    </row>
    <row r="64" spans="1:4" ht="30" customHeight="1">
      <c r="A64" s="117"/>
      <c r="B64" s="38" t="s">
        <v>847</v>
      </c>
      <c r="C64" s="44">
        <v>1084</v>
      </c>
      <c r="D64" s="20"/>
    </row>
    <row r="65" spans="1:4" ht="30" customHeight="1">
      <c r="A65" s="117"/>
      <c r="B65" s="38" t="s">
        <v>845</v>
      </c>
      <c r="C65" s="44">
        <v>176</v>
      </c>
      <c r="D65" s="20"/>
    </row>
    <row r="66" spans="1:4" ht="30" customHeight="1">
      <c r="A66" s="117"/>
      <c r="B66" s="38" t="s">
        <v>824</v>
      </c>
      <c r="C66" s="44">
        <v>95</v>
      </c>
      <c r="D66" s="20"/>
    </row>
    <row r="67" spans="1:4" ht="30" customHeight="1">
      <c r="A67" s="117"/>
      <c r="B67" s="38" t="s">
        <v>848</v>
      </c>
      <c r="C67" s="44">
        <v>806</v>
      </c>
      <c r="D67" s="20"/>
    </row>
    <row r="68" spans="1:4" ht="30" customHeight="1">
      <c r="A68" s="117"/>
      <c r="B68" s="38" t="s">
        <v>849</v>
      </c>
      <c r="C68" s="44">
        <v>179</v>
      </c>
      <c r="D68" s="20"/>
    </row>
    <row r="69" spans="1:4" ht="30" customHeight="1">
      <c r="A69" s="117"/>
      <c r="B69" s="38" t="s">
        <v>825</v>
      </c>
      <c r="C69" s="44">
        <v>150</v>
      </c>
      <c r="D69" s="20"/>
    </row>
    <row r="70" spans="1:4" ht="30" customHeight="1" thickBot="1">
      <c r="A70" s="118"/>
      <c r="B70" s="103" t="s">
        <v>850</v>
      </c>
      <c r="C70" s="43">
        <v>76</v>
      </c>
      <c r="D70" s="22"/>
    </row>
  </sheetData>
  <mergeCells count="14">
    <mergeCell ref="A22:A26"/>
    <mergeCell ref="A27:A31"/>
    <mergeCell ref="A18:A21"/>
    <mergeCell ref="A2:C2"/>
    <mergeCell ref="A5:B5"/>
    <mergeCell ref="A6:A9"/>
    <mergeCell ref="A10:A15"/>
    <mergeCell ref="A16:A17"/>
    <mergeCell ref="A32:A37"/>
    <mergeCell ref="A38:A45"/>
    <mergeCell ref="A46:A48"/>
    <mergeCell ref="A49:A55"/>
    <mergeCell ref="A63:A70"/>
    <mergeCell ref="A56:A62"/>
  </mergeCells>
  <phoneticPr fontId="3" type="noConversion"/>
  <printOptions horizontalCentered="1"/>
  <pageMargins left="0.19685039370078741" right="0.19685039370078741" top="0.98425196850393704" bottom="0.59055118110236227" header="0.31496062992125984" footer="0.31496062992125984"/>
  <pageSetup paperSize="9" scale="94" firstPageNumber="60" orientation="portrait" useFirstPageNumber="1" r:id="rId1"/>
  <headerFooter alignWithMargins="0"/>
  <rowBreaks count="2" manualBreakCount="2">
    <brk id="21" max="16383" man="1"/>
    <brk id="45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opLeftCell="B1" zoomScaleNormal="100" workbookViewId="0">
      <pane ySplit="4" topLeftCell="A5" activePane="bottomLeft" state="frozen"/>
      <selection activeCell="B17" sqref="B17"/>
      <selection pane="bottomLeft" activeCell="D1" sqref="D1"/>
    </sheetView>
  </sheetViews>
  <sheetFormatPr defaultRowHeight="12"/>
  <cols>
    <col min="1" max="1" width="11.21875" style="1" customWidth="1"/>
    <col min="2" max="2" width="63.44140625" style="1" bestFit="1" customWidth="1"/>
    <col min="3" max="3" width="10.77734375" style="11" customWidth="1"/>
    <col min="4" max="4" width="7.88671875" style="1" customWidth="1"/>
    <col min="5" max="16384" width="8.88671875" style="1"/>
  </cols>
  <sheetData>
    <row r="1" spans="1:7" ht="38.25" customHeight="1">
      <c r="A1" s="5" t="s">
        <v>94</v>
      </c>
      <c r="B1" s="5"/>
      <c r="C1" s="57" t="s">
        <v>95</v>
      </c>
      <c r="D1" s="2"/>
    </row>
    <row r="2" spans="1:7" ht="70.5" customHeight="1">
      <c r="A2" s="110" t="s">
        <v>93</v>
      </c>
      <c r="B2" s="111"/>
      <c r="C2" s="111"/>
      <c r="D2" s="6"/>
      <c r="E2" s="3"/>
    </row>
    <row r="3" spans="1:7" ht="20.25" customHeight="1" thickBot="1">
      <c r="A3" s="17"/>
      <c r="B3" s="4"/>
      <c r="C3" s="12"/>
      <c r="D3" s="9" t="s">
        <v>92</v>
      </c>
    </row>
    <row r="4" spans="1:7" ht="37.5" customHeight="1">
      <c r="A4" s="7" t="s">
        <v>91</v>
      </c>
      <c r="B4" s="8" t="s">
        <v>90</v>
      </c>
      <c r="C4" s="10" t="s">
        <v>89</v>
      </c>
      <c r="D4" s="13" t="s">
        <v>88</v>
      </c>
    </row>
    <row r="5" spans="1:7" ht="30" customHeight="1">
      <c r="A5" s="112" t="s">
        <v>87</v>
      </c>
      <c r="B5" s="113"/>
      <c r="C5" s="14">
        <f>C6+C10+C14+C18+C24+C30+C36+C38+C44+C46+C48+C52</f>
        <v>4025.9</v>
      </c>
      <c r="D5" s="15"/>
    </row>
    <row r="6" spans="1:7" ht="30" customHeight="1">
      <c r="A6" s="108" t="s">
        <v>86</v>
      </c>
      <c r="B6" s="56" t="s">
        <v>105</v>
      </c>
      <c r="C6" s="16">
        <f>SUM(C7:C9)</f>
        <v>370</v>
      </c>
      <c r="D6" s="19"/>
    </row>
    <row r="7" spans="1:7" ht="30" customHeight="1">
      <c r="A7" s="108"/>
      <c r="B7" s="55" t="s">
        <v>134</v>
      </c>
      <c r="C7" s="44">
        <v>160</v>
      </c>
      <c r="D7" s="20"/>
      <c r="G7" s="11"/>
    </row>
    <row r="8" spans="1:7" ht="30" customHeight="1">
      <c r="A8" s="108"/>
      <c r="B8" s="51" t="s">
        <v>133</v>
      </c>
      <c r="C8" s="44">
        <v>93</v>
      </c>
      <c r="D8" s="20"/>
    </row>
    <row r="9" spans="1:7" ht="30" customHeight="1">
      <c r="A9" s="108"/>
      <c r="B9" s="51" t="s">
        <v>132</v>
      </c>
      <c r="C9" s="44">
        <v>117</v>
      </c>
      <c r="D9" s="20"/>
    </row>
    <row r="10" spans="1:7" ht="30" customHeight="1">
      <c r="A10" s="108" t="s">
        <v>85</v>
      </c>
      <c r="B10" s="18" t="s">
        <v>105</v>
      </c>
      <c r="C10" s="16">
        <f>SUM(C11:C13)</f>
        <v>101</v>
      </c>
      <c r="D10" s="21"/>
    </row>
    <row r="11" spans="1:7" ht="30" customHeight="1">
      <c r="A11" s="108"/>
      <c r="B11" s="51" t="s">
        <v>131</v>
      </c>
      <c r="C11" s="49">
        <v>31</v>
      </c>
      <c r="D11" s="21"/>
    </row>
    <row r="12" spans="1:7" ht="30" customHeight="1">
      <c r="A12" s="108"/>
      <c r="B12" s="51" t="s">
        <v>131</v>
      </c>
      <c r="C12" s="45">
        <v>37</v>
      </c>
      <c r="D12" s="21"/>
    </row>
    <row r="13" spans="1:7" ht="30" customHeight="1">
      <c r="A13" s="108"/>
      <c r="B13" s="54" t="s">
        <v>130</v>
      </c>
      <c r="C13" s="45">
        <v>33</v>
      </c>
      <c r="D13" s="21"/>
    </row>
    <row r="14" spans="1:7" ht="30" customHeight="1">
      <c r="A14" s="108" t="s">
        <v>83</v>
      </c>
      <c r="B14" s="18" t="s">
        <v>105</v>
      </c>
      <c r="C14" s="16">
        <f>SUM(C15:C17)</f>
        <v>392.9</v>
      </c>
      <c r="D14" s="19"/>
    </row>
    <row r="15" spans="1:7" ht="30" customHeight="1">
      <c r="A15" s="108"/>
      <c r="B15" s="54" t="s">
        <v>129</v>
      </c>
      <c r="C15" s="45">
        <v>52.9</v>
      </c>
      <c r="D15" s="19"/>
    </row>
    <row r="16" spans="1:7" ht="30" customHeight="1">
      <c r="A16" s="108"/>
      <c r="B16" s="54" t="s">
        <v>128</v>
      </c>
      <c r="C16" s="45">
        <v>300</v>
      </c>
      <c r="D16" s="19"/>
    </row>
    <row r="17" spans="1:4" ht="30" customHeight="1">
      <c r="A17" s="108"/>
      <c r="B17" s="54" t="s">
        <v>127</v>
      </c>
      <c r="C17" s="45">
        <v>40</v>
      </c>
      <c r="D17" s="19"/>
    </row>
    <row r="18" spans="1:4" ht="30" customHeight="1">
      <c r="A18" s="108" t="s">
        <v>82</v>
      </c>
      <c r="B18" s="18" t="s">
        <v>113</v>
      </c>
      <c r="C18" s="16">
        <f>SUM(C19:C23)</f>
        <v>185</v>
      </c>
      <c r="D18" s="19"/>
    </row>
    <row r="19" spans="1:4" ht="30" customHeight="1">
      <c r="A19" s="108"/>
      <c r="B19" s="54" t="s">
        <v>126</v>
      </c>
      <c r="C19" s="45">
        <v>90</v>
      </c>
      <c r="D19" s="19"/>
    </row>
    <row r="20" spans="1:4" ht="30" customHeight="1">
      <c r="A20" s="108"/>
      <c r="B20" s="54" t="s">
        <v>125</v>
      </c>
      <c r="C20" s="48">
        <v>22</v>
      </c>
      <c r="D20" s="20"/>
    </row>
    <row r="21" spans="1:4" ht="30" customHeight="1">
      <c r="A21" s="108"/>
      <c r="B21" s="54" t="s">
        <v>125</v>
      </c>
      <c r="C21" s="48">
        <v>32</v>
      </c>
      <c r="D21" s="20"/>
    </row>
    <row r="22" spans="1:4" ht="30" customHeight="1">
      <c r="A22" s="108"/>
      <c r="B22" s="54" t="s">
        <v>124</v>
      </c>
      <c r="C22" s="48">
        <v>28</v>
      </c>
      <c r="D22" s="20"/>
    </row>
    <row r="23" spans="1:4" ht="30" customHeight="1">
      <c r="A23" s="108"/>
      <c r="B23" s="54" t="s">
        <v>123</v>
      </c>
      <c r="C23" s="48">
        <v>13</v>
      </c>
      <c r="D23" s="20"/>
    </row>
    <row r="24" spans="1:4" ht="30" customHeight="1">
      <c r="A24" s="108" t="s">
        <v>81</v>
      </c>
      <c r="B24" s="18" t="s">
        <v>113</v>
      </c>
      <c r="C24" s="16">
        <f>SUM(C25:C29)</f>
        <v>356</v>
      </c>
      <c r="D24" s="19"/>
    </row>
    <row r="25" spans="1:4" ht="30" customHeight="1">
      <c r="A25" s="108"/>
      <c r="B25" s="54" t="s">
        <v>120</v>
      </c>
      <c r="C25" s="48">
        <v>90</v>
      </c>
      <c r="D25" s="20"/>
    </row>
    <row r="26" spans="1:4" ht="30" customHeight="1">
      <c r="A26" s="108"/>
      <c r="B26" s="54" t="s">
        <v>122</v>
      </c>
      <c r="C26" s="48">
        <v>96</v>
      </c>
      <c r="D26" s="20"/>
    </row>
    <row r="27" spans="1:4" ht="30" customHeight="1">
      <c r="A27" s="108"/>
      <c r="B27" s="54" t="s">
        <v>121</v>
      </c>
      <c r="C27" s="45">
        <v>66</v>
      </c>
      <c r="D27" s="20"/>
    </row>
    <row r="28" spans="1:4" ht="30" customHeight="1">
      <c r="A28" s="108"/>
      <c r="B28" s="54" t="s">
        <v>120</v>
      </c>
      <c r="C28" s="45">
        <v>49</v>
      </c>
      <c r="D28" s="20"/>
    </row>
    <row r="29" spans="1:4" ht="30" customHeight="1">
      <c r="A29" s="108"/>
      <c r="B29" s="54" t="s">
        <v>119</v>
      </c>
      <c r="C29" s="48">
        <v>55</v>
      </c>
      <c r="D29" s="20"/>
    </row>
    <row r="30" spans="1:4" ht="30" customHeight="1">
      <c r="A30" s="108" t="s">
        <v>80</v>
      </c>
      <c r="B30" s="18" t="s">
        <v>113</v>
      </c>
      <c r="C30" s="16">
        <f>SUM(C31:C35)</f>
        <v>787</v>
      </c>
      <c r="D30" s="19"/>
    </row>
    <row r="31" spans="1:4" ht="30" customHeight="1">
      <c r="A31" s="108"/>
      <c r="B31" s="54" t="s">
        <v>118</v>
      </c>
      <c r="C31" s="45">
        <v>37</v>
      </c>
      <c r="D31" s="20"/>
    </row>
    <row r="32" spans="1:4" ht="30" customHeight="1">
      <c r="A32" s="108"/>
      <c r="B32" s="54" t="s">
        <v>117</v>
      </c>
      <c r="C32" s="45">
        <v>27</v>
      </c>
      <c r="D32" s="20"/>
    </row>
    <row r="33" spans="1:4" ht="30" customHeight="1">
      <c r="A33" s="108"/>
      <c r="B33" s="54" t="s">
        <v>117</v>
      </c>
      <c r="C33" s="45">
        <v>32</v>
      </c>
      <c r="D33" s="20"/>
    </row>
    <row r="34" spans="1:4" ht="30" customHeight="1">
      <c r="A34" s="108"/>
      <c r="B34" s="54" t="s">
        <v>116</v>
      </c>
      <c r="C34" s="46">
        <v>57</v>
      </c>
      <c r="D34" s="20"/>
    </row>
    <row r="35" spans="1:4" ht="30" customHeight="1">
      <c r="A35" s="108"/>
      <c r="B35" s="54" t="s">
        <v>115</v>
      </c>
      <c r="C35" s="45">
        <v>634</v>
      </c>
      <c r="D35" s="20"/>
    </row>
    <row r="36" spans="1:4" ht="30" customHeight="1">
      <c r="A36" s="108" t="s">
        <v>79</v>
      </c>
      <c r="B36" s="18" t="s">
        <v>107</v>
      </c>
      <c r="C36" s="16">
        <f>SUM(C37:C37)</f>
        <v>96</v>
      </c>
      <c r="D36" s="19"/>
    </row>
    <row r="37" spans="1:4" ht="30" customHeight="1">
      <c r="A37" s="108"/>
      <c r="B37" s="54" t="s">
        <v>114</v>
      </c>
      <c r="C37" s="45">
        <v>96</v>
      </c>
      <c r="D37" s="19"/>
    </row>
    <row r="38" spans="1:4" ht="30" customHeight="1">
      <c r="A38" s="108" t="s">
        <v>78</v>
      </c>
      <c r="B38" s="18" t="s">
        <v>113</v>
      </c>
      <c r="C38" s="16">
        <f>SUM(C39:C43)</f>
        <v>516</v>
      </c>
      <c r="D38" s="19"/>
    </row>
    <row r="39" spans="1:4" ht="30" customHeight="1">
      <c r="A39" s="108"/>
      <c r="B39" s="54" t="s">
        <v>112</v>
      </c>
      <c r="C39" s="45">
        <v>24</v>
      </c>
      <c r="D39" s="20"/>
    </row>
    <row r="40" spans="1:4" ht="30" customHeight="1">
      <c r="A40" s="108"/>
      <c r="B40" s="54" t="s">
        <v>112</v>
      </c>
      <c r="C40" s="45">
        <v>36</v>
      </c>
      <c r="D40" s="20"/>
    </row>
    <row r="41" spans="1:4" ht="30" customHeight="1">
      <c r="A41" s="108"/>
      <c r="B41" s="54" t="s">
        <v>111</v>
      </c>
      <c r="C41" s="45">
        <v>273</v>
      </c>
      <c r="D41" s="20"/>
    </row>
    <row r="42" spans="1:4" ht="30" customHeight="1">
      <c r="A42" s="108"/>
      <c r="B42" s="54" t="s">
        <v>110</v>
      </c>
      <c r="C42" s="45">
        <v>120</v>
      </c>
      <c r="D42" s="20"/>
    </row>
    <row r="43" spans="1:4" ht="30" customHeight="1">
      <c r="A43" s="108"/>
      <c r="B43" s="54" t="s">
        <v>109</v>
      </c>
      <c r="C43" s="45">
        <v>63</v>
      </c>
      <c r="D43" s="20"/>
    </row>
    <row r="44" spans="1:4" ht="30" customHeight="1">
      <c r="A44" s="108" t="s">
        <v>76</v>
      </c>
      <c r="B44" s="18" t="s">
        <v>107</v>
      </c>
      <c r="C44" s="16">
        <f>SUM(C45:C45)</f>
        <v>108</v>
      </c>
      <c r="D44" s="19"/>
    </row>
    <row r="45" spans="1:4" ht="30" customHeight="1">
      <c r="A45" s="108"/>
      <c r="B45" s="54" t="s">
        <v>108</v>
      </c>
      <c r="C45" s="45">
        <v>108</v>
      </c>
      <c r="D45" s="20"/>
    </row>
    <row r="46" spans="1:4" ht="30" customHeight="1">
      <c r="A46" s="108" t="s">
        <v>75</v>
      </c>
      <c r="B46" s="18" t="s">
        <v>107</v>
      </c>
      <c r="C46" s="16">
        <f>SUM(C47:C47)</f>
        <v>22</v>
      </c>
      <c r="D46" s="19"/>
    </row>
    <row r="47" spans="1:4" ht="30" customHeight="1">
      <c r="A47" s="108"/>
      <c r="B47" s="53" t="s">
        <v>106</v>
      </c>
      <c r="C47" s="45">
        <v>22</v>
      </c>
      <c r="D47" s="20"/>
    </row>
    <row r="48" spans="1:4" ht="30" customHeight="1">
      <c r="A48" s="107" t="s">
        <v>74</v>
      </c>
      <c r="B48" s="18" t="s">
        <v>105</v>
      </c>
      <c r="C48" s="16">
        <f>SUM(C49:C51)</f>
        <v>612</v>
      </c>
      <c r="D48" s="19"/>
    </row>
    <row r="49" spans="1:4" ht="30" customHeight="1">
      <c r="A49" s="107"/>
      <c r="B49" s="52" t="s">
        <v>104</v>
      </c>
      <c r="C49" s="46">
        <v>63</v>
      </c>
      <c r="D49" s="20"/>
    </row>
    <row r="50" spans="1:4" ht="30" customHeight="1">
      <c r="A50" s="107"/>
      <c r="B50" s="52" t="s">
        <v>103</v>
      </c>
      <c r="C50" s="45">
        <v>169</v>
      </c>
      <c r="D50" s="20"/>
    </row>
    <row r="51" spans="1:4" ht="30" customHeight="1">
      <c r="A51" s="107"/>
      <c r="B51" s="52" t="s">
        <v>103</v>
      </c>
      <c r="C51" s="45">
        <v>380</v>
      </c>
      <c r="D51" s="20"/>
    </row>
    <row r="52" spans="1:4" ht="30" customHeight="1">
      <c r="A52" s="108" t="s">
        <v>73</v>
      </c>
      <c r="B52" s="18" t="s">
        <v>102</v>
      </c>
      <c r="C52" s="16">
        <f>SUM(C53:C58)</f>
        <v>480</v>
      </c>
      <c r="D52" s="19"/>
    </row>
    <row r="53" spans="1:4" ht="30" customHeight="1">
      <c r="A53" s="108"/>
      <c r="B53" s="52" t="s">
        <v>101</v>
      </c>
      <c r="C53" s="44">
        <v>40</v>
      </c>
      <c r="D53" s="20"/>
    </row>
    <row r="54" spans="1:4" ht="30" customHeight="1">
      <c r="A54" s="108"/>
      <c r="B54" s="51" t="s">
        <v>100</v>
      </c>
      <c r="C54" s="44">
        <v>160</v>
      </c>
      <c r="D54" s="20"/>
    </row>
    <row r="55" spans="1:4" ht="30" customHeight="1">
      <c r="A55" s="108"/>
      <c r="B55" s="51" t="s">
        <v>99</v>
      </c>
      <c r="C55" s="44">
        <v>52</v>
      </c>
      <c r="D55" s="20"/>
    </row>
    <row r="56" spans="1:4" ht="30" customHeight="1">
      <c r="A56" s="108"/>
      <c r="B56" s="51" t="s">
        <v>98</v>
      </c>
      <c r="C56" s="44">
        <v>26</v>
      </c>
      <c r="D56" s="20"/>
    </row>
    <row r="57" spans="1:4" ht="30" customHeight="1">
      <c r="A57" s="108"/>
      <c r="B57" s="51" t="s">
        <v>97</v>
      </c>
      <c r="C57" s="44">
        <v>52</v>
      </c>
      <c r="D57" s="20"/>
    </row>
    <row r="58" spans="1:4" ht="30" customHeight="1" thickBot="1">
      <c r="A58" s="109"/>
      <c r="B58" s="50" t="s">
        <v>96</v>
      </c>
      <c r="C58" s="43">
        <v>150</v>
      </c>
      <c r="D58" s="22"/>
    </row>
  </sheetData>
  <mergeCells count="14">
    <mergeCell ref="A18:A23"/>
    <mergeCell ref="A2:C2"/>
    <mergeCell ref="A5:B5"/>
    <mergeCell ref="A6:A9"/>
    <mergeCell ref="A10:A13"/>
    <mergeCell ref="A14:A17"/>
    <mergeCell ref="A48:A51"/>
    <mergeCell ref="A52:A58"/>
    <mergeCell ref="A24:A29"/>
    <mergeCell ref="A30:A35"/>
    <mergeCell ref="A36:A37"/>
    <mergeCell ref="A38:A43"/>
    <mergeCell ref="A44:A45"/>
    <mergeCell ref="A46:A47"/>
  </mergeCells>
  <phoneticPr fontId="3" type="noConversion"/>
  <printOptions horizontalCentered="1"/>
  <pageMargins left="0.19685039370078741" right="0.19685039370078741" top="0.98425196850393704" bottom="0.59055118110236227" header="0.31496062992125984" footer="0.31496062992125984"/>
  <pageSetup paperSize="9" scale="64" firstPageNumber="60" orientation="portrait" useFirstPageNumber="1" r:id="rId1"/>
  <headerFooter alignWithMargins="0"/>
  <rowBreaks count="3" manualBreakCount="3">
    <brk id="9" max="16383" man="1"/>
    <brk id="17" max="4" man="1"/>
    <brk id="3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B1" zoomScaleNormal="100" workbookViewId="0">
      <pane ySplit="4" topLeftCell="A5" activePane="bottomLeft" state="frozen"/>
      <selection activeCell="B17" sqref="B17"/>
      <selection pane="bottomLeft" activeCell="D1" sqref="D1"/>
    </sheetView>
  </sheetViews>
  <sheetFormatPr defaultRowHeight="12"/>
  <cols>
    <col min="1" max="1" width="11.21875" style="1" customWidth="1"/>
    <col min="2" max="2" width="63.77734375" style="1" bestFit="1" customWidth="1"/>
    <col min="3" max="3" width="10.77734375" style="11" customWidth="1"/>
    <col min="4" max="4" width="7.88671875" style="1" customWidth="1"/>
    <col min="5" max="16384" width="8.88671875" style="1"/>
  </cols>
  <sheetData>
    <row r="1" spans="1:5" ht="38.25" customHeight="1">
      <c r="A1" s="5" t="s">
        <v>164</v>
      </c>
      <c r="B1" s="5"/>
      <c r="C1" s="57" t="s">
        <v>584</v>
      </c>
      <c r="D1" s="2"/>
    </row>
    <row r="2" spans="1:5" ht="70.5" customHeight="1">
      <c r="A2" s="110" t="s">
        <v>163</v>
      </c>
      <c r="B2" s="111"/>
      <c r="C2" s="111"/>
      <c r="D2" s="6"/>
      <c r="E2" s="3"/>
    </row>
    <row r="3" spans="1:5" ht="20.25" customHeight="1" thickBot="1">
      <c r="A3" s="17"/>
      <c r="B3" s="4"/>
      <c r="C3" s="12"/>
      <c r="D3" s="9" t="s">
        <v>162</v>
      </c>
    </row>
    <row r="4" spans="1:5" ht="37.5" customHeight="1">
      <c r="A4" s="7" t="s">
        <v>161</v>
      </c>
      <c r="B4" s="8" t="s">
        <v>3</v>
      </c>
      <c r="C4" s="10" t="s">
        <v>160</v>
      </c>
      <c r="D4" s="13" t="s">
        <v>159</v>
      </c>
    </row>
    <row r="5" spans="1:5" ht="30" customHeight="1">
      <c r="A5" s="112" t="s">
        <v>158</v>
      </c>
      <c r="B5" s="113"/>
      <c r="C5" s="14">
        <f>C6+C8+C10+C12+C14+C18+C23+C26+C30</f>
        <v>2002</v>
      </c>
      <c r="D5" s="15"/>
    </row>
    <row r="6" spans="1:5" ht="30" customHeight="1">
      <c r="A6" s="108" t="s">
        <v>157</v>
      </c>
      <c r="B6" s="18" t="s">
        <v>156</v>
      </c>
      <c r="C6" s="16">
        <f>SUM(C7:C7)</f>
        <v>96</v>
      </c>
      <c r="D6" s="19"/>
    </row>
    <row r="7" spans="1:5" ht="30" customHeight="1">
      <c r="A7" s="108"/>
      <c r="B7" s="54" t="s">
        <v>155</v>
      </c>
      <c r="C7" s="45">
        <v>96</v>
      </c>
      <c r="D7" s="19"/>
    </row>
    <row r="8" spans="1:5" ht="30" customHeight="1">
      <c r="A8" s="108" t="s">
        <v>154</v>
      </c>
      <c r="B8" s="18" t="s">
        <v>53</v>
      </c>
      <c r="C8" s="16">
        <f>SUM(C9:C9)</f>
        <v>56</v>
      </c>
      <c r="D8" s="19"/>
    </row>
    <row r="9" spans="1:5" ht="30" customHeight="1">
      <c r="A9" s="108"/>
      <c r="B9" s="54" t="s">
        <v>153</v>
      </c>
      <c r="C9" s="48">
        <v>56</v>
      </c>
      <c r="D9" s="20"/>
    </row>
    <row r="10" spans="1:5" ht="30" customHeight="1">
      <c r="A10" s="108" t="s">
        <v>152</v>
      </c>
      <c r="B10" s="18" t="s">
        <v>707</v>
      </c>
      <c r="C10" s="16">
        <f>SUM(C11:C11)</f>
        <v>200</v>
      </c>
      <c r="D10" s="19"/>
    </row>
    <row r="11" spans="1:5" ht="30" customHeight="1">
      <c r="A11" s="108"/>
      <c r="B11" s="54" t="s">
        <v>139</v>
      </c>
      <c r="C11" s="45">
        <v>200</v>
      </c>
      <c r="D11" s="20"/>
    </row>
    <row r="12" spans="1:5" ht="30" customHeight="1">
      <c r="A12" s="108" t="s">
        <v>151</v>
      </c>
      <c r="B12" s="18" t="s">
        <v>707</v>
      </c>
      <c r="C12" s="16">
        <f>SUM(C13:C13)</f>
        <v>154</v>
      </c>
      <c r="D12" s="19"/>
    </row>
    <row r="13" spans="1:5" ht="30" customHeight="1">
      <c r="A13" s="108"/>
      <c r="B13" s="54" t="s">
        <v>150</v>
      </c>
      <c r="C13" s="45">
        <v>154</v>
      </c>
      <c r="D13" s="19"/>
    </row>
    <row r="14" spans="1:5" ht="30" customHeight="1">
      <c r="A14" s="108" t="s">
        <v>149</v>
      </c>
      <c r="B14" s="18" t="s">
        <v>752</v>
      </c>
      <c r="C14" s="16">
        <f>SUM(C15:C17)</f>
        <v>356</v>
      </c>
      <c r="D14" s="19"/>
    </row>
    <row r="15" spans="1:5" ht="30" customHeight="1">
      <c r="A15" s="108"/>
      <c r="B15" s="54" t="s">
        <v>139</v>
      </c>
      <c r="C15" s="45">
        <v>72</v>
      </c>
      <c r="D15" s="20"/>
    </row>
    <row r="16" spans="1:5" ht="30" customHeight="1">
      <c r="A16" s="108"/>
      <c r="B16" s="54" t="s">
        <v>139</v>
      </c>
      <c r="C16" s="45">
        <v>234</v>
      </c>
      <c r="D16" s="20"/>
    </row>
    <row r="17" spans="1:4" ht="30" customHeight="1">
      <c r="A17" s="108"/>
      <c r="B17" s="54" t="s">
        <v>148</v>
      </c>
      <c r="C17" s="45">
        <v>50</v>
      </c>
      <c r="D17" s="20"/>
    </row>
    <row r="18" spans="1:4" ht="30" customHeight="1">
      <c r="A18" s="108" t="s">
        <v>147</v>
      </c>
      <c r="B18" s="18" t="s">
        <v>709</v>
      </c>
      <c r="C18" s="16">
        <f>SUM(C19:C22)</f>
        <v>483</v>
      </c>
      <c r="D18" s="19"/>
    </row>
    <row r="19" spans="1:4" ht="30" customHeight="1">
      <c r="A19" s="108"/>
      <c r="B19" s="59" t="s">
        <v>146</v>
      </c>
      <c r="C19" s="45">
        <v>88</v>
      </c>
      <c r="D19" s="20"/>
    </row>
    <row r="20" spans="1:4" ht="30" customHeight="1">
      <c r="A20" s="108"/>
      <c r="B20" s="59" t="s">
        <v>146</v>
      </c>
      <c r="C20" s="46">
        <v>145</v>
      </c>
      <c r="D20" s="20"/>
    </row>
    <row r="21" spans="1:4" ht="30" customHeight="1">
      <c r="A21" s="108"/>
      <c r="B21" s="59" t="s">
        <v>145</v>
      </c>
      <c r="C21" s="46">
        <v>110</v>
      </c>
      <c r="D21" s="20"/>
    </row>
    <row r="22" spans="1:4" ht="30" customHeight="1">
      <c r="A22" s="108"/>
      <c r="B22" s="59" t="s">
        <v>144</v>
      </c>
      <c r="C22" s="45">
        <v>140</v>
      </c>
      <c r="D22" s="20"/>
    </row>
    <row r="23" spans="1:4" ht="30" customHeight="1">
      <c r="A23" s="108" t="s">
        <v>143</v>
      </c>
      <c r="B23" s="18" t="s">
        <v>752</v>
      </c>
      <c r="C23" s="16">
        <f>SUM(C24:C25)</f>
        <v>343</v>
      </c>
      <c r="D23" s="19"/>
    </row>
    <row r="24" spans="1:4" ht="30" customHeight="1">
      <c r="A24" s="108"/>
      <c r="B24" s="53" t="s">
        <v>142</v>
      </c>
      <c r="C24" s="45">
        <v>223</v>
      </c>
      <c r="D24" s="20"/>
    </row>
    <row r="25" spans="1:4" ht="30" customHeight="1">
      <c r="A25" s="108"/>
      <c r="B25" s="59" t="s">
        <v>141</v>
      </c>
      <c r="C25" s="46">
        <v>120</v>
      </c>
      <c r="D25" s="20"/>
    </row>
    <row r="26" spans="1:4" ht="30" customHeight="1">
      <c r="A26" s="107" t="s">
        <v>140</v>
      </c>
      <c r="B26" s="18" t="s">
        <v>752</v>
      </c>
      <c r="C26" s="16">
        <f>SUM(C27:C29)</f>
        <v>256</v>
      </c>
      <c r="D26" s="19"/>
    </row>
    <row r="27" spans="1:4" ht="30" customHeight="1">
      <c r="A27" s="107"/>
      <c r="B27" s="54" t="s">
        <v>139</v>
      </c>
      <c r="C27" s="46">
        <v>142</v>
      </c>
      <c r="D27" s="20"/>
    </row>
    <row r="28" spans="1:4" ht="30" customHeight="1">
      <c r="A28" s="107"/>
      <c r="B28" s="52" t="s">
        <v>138</v>
      </c>
      <c r="C28" s="45">
        <v>96</v>
      </c>
      <c r="D28" s="20"/>
    </row>
    <row r="29" spans="1:4" ht="30" customHeight="1">
      <c r="A29" s="107"/>
      <c r="B29" s="58" t="s">
        <v>137</v>
      </c>
      <c r="C29" s="45">
        <v>18</v>
      </c>
      <c r="D29" s="20"/>
    </row>
    <row r="30" spans="1:4" ht="30" customHeight="1">
      <c r="A30" s="108" t="s">
        <v>136</v>
      </c>
      <c r="B30" s="18" t="s">
        <v>707</v>
      </c>
      <c r="C30" s="16">
        <f>SUM(C31:C31)</f>
        <v>58</v>
      </c>
      <c r="D30" s="19"/>
    </row>
    <row r="31" spans="1:4" ht="30" customHeight="1" thickBot="1">
      <c r="A31" s="109"/>
      <c r="B31" s="50" t="s">
        <v>654</v>
      </c>
      <c r="C31" s="43">
        <v>58</v>
      </c>
      <c r="D31" s="22"/>
    </row>
  </sheetData>
  <mergeCells count="11">
    <mergeCell ref="A30:A31"/>
    <mergeCell ref="A10:A11"/>
    <mergeCell ref="A12:A13"/>
    <mergeCell ref="A14:A17"/>
    <mergeCell ref="A18:A22"/>
    <mergeCell ref="A23:A25"/>
    <mergeCell ref="A8:A9"/>
    <mergeCell ref="A2:C2"/>
    <mergeCell ref="A5:B5"/>
    <mergeCell ref="A6:A7"/>
    <mergeCell ref="A26:A29"/>
  </mergeCells>
  <phoneticPr fontId="3" type="noConversion"/>
  <printOptions horizontalCentered="1"/>
  <pageMargins left="0.19685039370078741" right="0.19685039370078741" top="0.98425196850393704" bottom="0.59055118110236227" header="0.31496062992125984" footer="0.31496062992125984"/>
  <pageSetup paperSize="9" scale="64" firstPageNumber="60" orientation="portrait" useFirstPageNumber="1" r:id="rId1"/>
  <headerFooter alignWithMargins="0"/>
  <rowBreaks count="2" manualBreakCount="2">
    <brk id="7" max="4" man="1"/>
    <brk id="1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zoomScaleNormal="100" workbookViewId="0">
      <pane ySplit="4" topLeftCell="A5" activePane="bottomLeft" state="frozen"/>
      <selection activeCell="B17" sqref="B17"/>
      <selection pane="bottomLeft" activeCell="D1" sqref="D1"/>
    </sheetView>
  </sheetViews>
  <sheetFormatPr defaultRowHeight="12"/>
  <cols>
    <col min="1" max="1" width="11.21875" style="1" customWidth="1"/>
    <col min="2" max="2" width="57.77734375" style="1" bestFit="1" customWidth="1"/>
    <col min="3" max="3" width="10.77734375" style="11" customWidth="1"/>
    <col min="4" max="4" width="7.88671875" style="1" customWidth="1"/>
    <col min="5" max="16384" width="8.88671875" style="1"/>
  </cols>
  <sheetData>
    <row r="1" spans="1:7" ht="38.25" customHeight="1">
      <c r="A1" s="5" t="s">
        <v>94</v>
      </c>
      <c r="B1" s="5"/>
      <c r="C1" s="57" t="s">
        <v>167</v>
      </c>
      <c r="D1" s="2"/>
    </row>
    <row r="2" spans="1:7" ht="70.5" customHeight="1">
      <c r="A2" s="110" t="s">
        <v>93</v>
      </c>
      <c r="B2" s="111"/>
      <c r="C2" s="111"/>
      <c r="D2" s="6"/>
      <c r="E2" s="3"/>
    </row>
    <row r="3" spans="1:7" ht="20.25" customHeight="1" thickBot="1">
      <c r="A3" s="17"/>
      <c r="B3" s="4"/>
      <c r="C3" s="12"/>
      <c r="D3" s="9" t="s">
        <v>92</v>
      </c>
    </row>
    <row r="4" spans="1:7" ht="37.5" customHeight="1">
      <c r="A4" s="7" t="s">
        <v>91</v>
      </c>
      <c r="B4" s="8" t="s">
        <v>90</v>
      </c>
      <c r="C4" s="10" t="s">
        <v>89</v>
      </c>
      <c r="D4" s="13" t="s">
        <v>88</v>
      </c>
    </row>
    <row r="5" spans="1:7" ht="30" customHeight="1">
      <c r="A5" s="112" t="s">
        <v>87</v>
      </c>
      <c r="B5" s="113"/>
      <c r="C5" s="14">
        <f>C6+C8+C10+C12+C15+C18+C22+C24+C29+C32+C34+C36</f>
        <v>2092</v>
      </c>
      <c r="D5" s="15"/>
    </row>
    <row r="6" spans="1:7" ht="30" customHeight="1">
      <c r="A6" s="108" t="s">
        <v>86</v>
      </c>
      <c r="B6" s="18" t="s">
        <v>753</v>
      </c>
      <c r="C6" s="16">
        <f>SUM(C7:C7)</f>
        <v>104</v>
      </c>
      <c r="D6" s="19"/>
    </row>
    <row r="7" spans="1:7" ht="30" customHeight="1">
      <c r="A7" s="108"/>
      <c r="B7" s="64" t="s">
        <v>853</v>
      </c>
      <c r="C7" s="44">
        <v>104</v>
      </c>
      <c r="D7" s="20"/>
      <c r="G7" s="11"/>
    </row>
    <row r="8" spans="1:7" ht="30" customHeight="1">
      <c r="A8" s="108" t="s">
        <v>85</v>
      </c>
      <c r="B8" s="18" t="s">
        <v>107</v>
      </c>
      <c r="C8" s="16">
        <f>SUM(C9:C9)</f>
        <v>42</v>
      </c>
      <c r="D8" s="21"/>
    </row>
    <row r="9" spans="1:7" ht="30" customHeight="1">
      <c r="A9" s="108"/>
      <c r="B9" s="51" t="s">
        <v>854</v>
      </c>
      <c r="C9" s="49">
        <v>42</v>
      </c>
      <c r="D9" s="21"/>
    </row>
    <row r="10" spans="1:7" ht="30" customHeight="1">
      <c r="A10" s="108" t="s">
        <v>83</v>
      </c>
      <c r="B10" s="18" t="s">
        <v>107</v>
      </c>
      <c r="C10" s="16">
        <f>SUM(C11:C11)</f>
        <v>104</v>
      </c>
      <c r="D10" s="19"/>
    </row>
    <row r="11" spans="1:7" ht="30" customHeight="1">
      <c r="A11" s="108"/>
      <c r="B11" s="54" t="s">
        <v>855</v>
      </c>
      <c r="C11" s="44">
        <v>104</v>
      </c>
      <c r="D11" s="19"/>
    </row>
    <row r="12" spans="1:7" ht="30" customHeight="1">
      <c r="A12" s="108" t="s">
        <v>82</v>
      </c>
      <c r="B12" s="18" t="s">
        <v>165</v>
      </c>
      <c r="C12" s="16">
        <f>SUM(C13:C14)</f>
        <v>95</v>
      </c>
      <c r="D12" s="19"/>
    </row>
    <row r="13" spans="1:7" ht="30" customHeight="1">
      <c r="A13" s="108"/>
      <c r="B13" s="54" t="s">
        <v>856</v>
      </c>
      <c r="C13" s="44">
        <v>50</v>
      </c>
      <c r="D13" s="20"/>
    </row>
    <row r="14" spans="1:7" ht="30" customHeight="1">
      <c r="A14" s="108"/>
      <c r="B14" s="54" t="s">
        <v>857</v>
      </c>
      <c r="C14" s="44">
        <v>45</v>
      </c>
      <c r="D14" s="20"/>
    </row>
    <row r="15" spans="1:7" ht="30" customHeight="1">
      <c r="A15" s="108" t="s">
        <v>81</v>
      </c>
      <c r="B15" s="18" t="s">
        <v>165</v>
      </c>
      <c r="C15" s="16">
        <f>SUM(C16:C17)</f>
        <v>187</v>
      </c>
      <c r="D15" s="19"/>
    </row>
    <row r="16" spans="1:7" ht="30" customHeight="1">
      <c r="A16" s="108"/>
      <c r="B16" s="54" t="s">
        <v>858</v>
      </c>
      <c r="C16" s="44">
        <v>138</v>
      </c>
      <c r="D16" s="20"/>
    </row>
    <row r="17" spans="1:4" ht="30" customHeight="1">
      <c r="A17" s="108"/>
      <c r="B17" s="54" t="s">
        <v>859</v>
      </c>
      <c r="C17" s="44">
        <v>49</v>
      </c>
      <c r="D17" s="20"/>
    </row>
    <row r="18" spans="1:4" ht="30" customHeight="1">
      <c r="A18" s="108" t="s">
        <v>80</v>
      </c>
      <c r="B18" s="18" t="s">
        <v>105</v>
      </c>
      <c r="C18" s="16">
        <f>SUM(C19:C21)</f>
        <v>326</v>
      </c>
      <c r="D18" s="19"/>
    </row>
    <row r="19" spans="1:4" ht="30" customHeight="1">
      <c r="A19" s="108"/>
      <c r="B19" s="54" t="s">
        <v>860</v>
      </c>
      <c r="C19" s="44">
        <v>119</v>
      </c>
      <c r="D19" s="20"/>
    </row>
    <row r="20" spans="1:4" ht="30" customHeight="1">
      <c r="A20" s="108"/>
      <c r="B20" s="60" t="s">
        <v>861</v>
      </c>
      <c r="C20" s="44">
        <v>129</v>
      </c>
      <c r="D20" s="20"/>
    </row>
    <row r="21" spans="1:4" ht="30" customHeight="1">
      <c r="A21" s="108"/>
      <c r="B21" s="54" t="s">
        <v>862</v>
      </c>
      <c r="C21" s="44">
        <v>78</v>
      </c>
      <c r="D21" s="20"/>
    </row>
    <row r="22" spans="1:4" ht="30" customHeight="1">
      <c r="A22" s="108" t="s">
        <v>79</v>
      </c>
      <c r="B22" s="18" t="s">
        <v>107</v>
      </c>
      <c r="C22" s="16">
        <f>SUM(C23:C23)</f>
        <v>52</v>
      </c>
      <c r="D22" s="19"/>
    </row>
    <row r="23" spans="1:4" ht="30" customHeight="1">
      <c r="A23" s="108"/>
      <c r="B23" s="54" t="s">
        <v>863</v>
      </c>
      <c r="C23" s="44">
        <v>52</v>
      </c>
      <c r="D23" s="19"/>
    </row>
    <row r="24" spans="1:4" ht="30" customHeight="1">
      <c r="A24" s="108" t="s">
        <v>78</v>
      </c>
      <c r="B24" s="18" t="s">
        <v>166</v>
      </c>
      <c r="C24" s="16">
        <f>SUM(C25:C28)</f>
        <v>298</v>
      </c>
      <c r="D24" s="19"/>
    </row>
    <row r="25" spans="1:4" ht="30" customHeight="1">
      <c r="A25" s="108"/>
      <c r="B25" s="54" t="s">
        <v>864</v>
      </c>
      <c r="C25" s="44">
        <v>69</v>
      </c>
      <c r="D25" s="20"/>
    </row>
    <row r="26" spans="1:4" ht="30" customHeight="1">
      <c r="A26" s="108"/>
      <c r="B26" s="54" t="s">
        <v>865</v>
      </c>
      <c r="C26" s="44">
        <v>105</v>
      </c>
      <c r="D26" s="20"/>
    </row>
    <row r="27" spans="1:4" ht="30" customHeight="1">
      <c r="A27" s="108"/>
      <c r="B27" s="54" t="s">
        <v>866</v>
      </c>
      <c r="C27" s="44">
        <v>68</v>
      </c>
      <c r="D27" s="20"/>
    </row>
    <row r="28" spans="1:4" ht="30" customHeight="1">
      <c r="A28" s="108"/>
      <c r="B28" s="54" t="s">
        <v>867</v>
      </c>
      <c r="C28" s="44">
        <v>56</v>
      </c>
      <c r="D28" s="20"/>
    </row>
    <row r="29" spans="1:4" ht="30" customHeight="1">
      <c r="A29" s="108" t="s">
        <v>76</v>
      </c>
      <c r="B29" s="18" t="s">
        <v>165</v>
      </c>
      <c r="C29" s="16">
        <f>SUM(C30:C31)</f>
        <v>128</v>
      </c>
      <c r="D29" s="19"/>
    </row>
    <row r="30" spans="1:4" ht="30" customHeight="1">
      <c r="A30" s="108"/>
      <c r="B30" s="54" t="s">
        <v>868</v>
      </c>
      <c r="C30" s="44">
        <v>80</v>
      </c>
      <c r="D30" s="20"/>
    </row>
    <row r="31" spans="1:4" ht="30" customHeight="1">
      <c r="A31" s="108"/>
      <c r="B31" s="59" t="s">
        <v>869</v>
      </c>
      <c r="C31" s="44">
        <v>48</v>
      </c>
      <c r="D31" s="20"/>
    </row>
    <row r="32" spans="1:4" ht="30" customHeight="1">
      <c r="A32" s="108" t="s">
        <v>75</v>
      </c>
      <c r="B32" s="18" t="s">
        <v>107</v>
      </c>
      <c r="C32" s="16">
        <f>SUM(C33:C33)</f>
        <v>118</v>
      </c>
      <c r="D32" s="19"/>
    </row>
    <row r="33" spans="1:4" ht="30" customHeight="1">
      <c r="A33" s="108"/>
      <c r="B33" s="53" t="s">
        <v>870</v>
      </c>
      <c r="C33" s="44">
        <v>118</v>
      </c>
      <c r="D33" s="20"/>
    </row>
    <row r="34" spans="1:4" ht="30" customHeight="1">
      <c r="A34" s="107" t="s">
        <v>74</v>
      </c>
      <c r="B34" s="18" t="s">
        <v>107</v>
      </c>
      <c r="C34" s="44">
        <f>SUM(C35:C35)</f>
        <v>72</v>
      </c>
      <c r="D34" s="19"/>
    </row>
    <row r="35" spans="1:4" ht="30" customHeight="1">
      <c r="A35" s="107"/>
      <c r="B35" s="53" t="s">
        <v>871</v>
      </c>
      <c r="C35" s="44">
        <v>72</v>
      </c>
      <c r="D35" s="20"/>
    </row>
    <row r="36" spans="1:4" ht="30" customHeight="1">
      <c r="A36" s="108" t="s">
        <v>73</v>
      </c>
      <c r="B36" s="18" t="s">
        <v>102</v>
      </c>
      <c r="C36" s="16">
        <f>SUM(C37:C42)</f>
        <v>566</v>
      </c>
      <c r="D36" s="19"/>
    </row>
    <row r="37" spans="1:4" ht="30" customHeight="1">
      <c r="A37" s="108"/>
      <c r="B37" s="53" t="s">
        <v>872</v>
      </c>
      <c r="C37" s="44">
        <v>123</v>
      </c>
      <c r="D37" s="19"/>
    </row>
    <row r="38" spans="1:4" ht="30" customHeight="1">
      <c r="A38" s="108"/>
      <c r="B38" s="53" t="s">
        <v>869</v>
      </c>
      <c r="C38" s="44">
        <v>56</v>
      </c>
      <c r="D38" s="19"/>
    </row>
    <row r="39" spans="1:4" ht="30" customHeight="1">
      <c r="A39" s="108"/>
      <c r="B39" s="53" t="s">
        <v>873</v>
      </c>
      <c r="C39" s="44">
        <v>154</v>
      </c>
      <c r="D39" s="19"/>
    </row>
    <row r="40" spans="1:4" ht="30" customHeight="1">
      <c r="A40" s="108"/>
      <c r="B40" s="53" t="s">
        <v>874</v>
      </c>
      <c r="C40" s="44">
        <v>48</v>
      </c>
      <c r="D40" s="19"/>
    </row>
    <row r="41" spans="1:4" ht="30" customHeight="1">
      <c r="A41" s="108"/>
      <c r="B41" s="51" t="s">
        <v>875</v>
      </c>
      <c r="C41" s="44">
        <v>117</v>
      </c>
      <c r="D41" s="20"/>
    </row>
    <row r="42" spans="1:4" ht="30" customHeight="1" thickBot="1">
      <c r="A42" s="109"/>
      <c r="B42" s="63" t="s">
        <v>876</v>
      </c>
      <c r="C42" s="62">
        <v>68</v>
      </c>
      <c r="D42" s="22"/>
    </row>
  </sheetData>
  <mergeCells count="14">
    <mergeCell ref="A34:A35"/>
    <mergeCell ref="A36:A42"/>
    <mergeCell ref="A15:A17"/>
    <mergeCell ref="A18:A21"/>
    <mergeCell ref="A22:A23"/>
    <mergeCell ref="A24:A28"/>
    <mergeCell ref="A29:A31"/>
    <mergeCell ref="A32:A33"/>
    <mergeCell ref="A12:A14"/>
    <mergeCell ref="A2:C2"/>
    <mergeCell ref="A5:B5"/>
    <mergeCell ref="A6:A7"/>
    <mergeCell ref="A8:A9"/>
    <mergeCell ref="A10:A11"/>
  </mergeCells>
  <phoneticPr fontId="3" type="noConversion"/>
  <printOptions horizontalCentered="1"/>
  <pageMargins left="0.19685039370078741" right="0.19685039370078741" top="0.98425196850393704" bottom="0.59055118110236227" header="0.31496062992125984" footer="0.31496062992125984"/>
  <pageSetup paperSize="9" scale="64" firstPageNumber="60" orientation="portrait" useFirstPageNumber="1" r:id="rId1"/>
  <headerFooter alignWithMargins="0"/>
  <rowBreaks count="3" manualBreakCount="3">
    <brk id="7" max="16383" man="1"/>
    <brk id="11" max="4" man="1"/>
    <brk id="2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5"/>
  <sheetViews>
    <sheetView zoomScaleNormal="100" workbookViewId="0">
      <pane ySplit="4" topLeftCell="A5" activePane="bottomLeft" state="frozen"/>
      <selection activeCell="B17" sqref="B17"/>
      <selection pane="bottomLeft" activeCell="D1" sqref="D1"/>
    </sheetView>
  </sheetViews>
  <sheetFormatPr defaultRowHeight="12"/>
  <cols>
    <col min="1" max="1" width="11.21875" style="1" customWidth="1"/>
    <col min="2" max="2" width="47.77734375" style="1" bestFit="1" customWidth="1"/>
    <col min="3" max="3" width="14.33203125" style="11" customWidth="1"/>
    <col min="4" max="4" width="7.88671875" style="1" customWidth="1"/>
    <col min="5" max="16384" width="8.88671875" style="1"/>
  </cols>
  <sheetData>
    <row r="1" spans="1:5" ht="38.25" customHeight="1">
      <c r="A1" s="5" t="s">
        <v>179</v>
      </c>
      <c r="B1" s="5"/>
      <c r="C1" s="57" t="s">
        <v>168</v>
      </c>
      <c r="D1" s="2"/>
    </row>
    <row r="2" spans="1:5" ht="70.5" customHeight="1">
      <c r="A2" s="110" t="s">
        <v>178</v>
      </c>
      <c r="B2" s="111"/>
      <c r="C2" s="111"/>
      <c r="D2" s="6"/>
      <c r="E2" s="3"/>
    </row>
    <row r="3" spans="1:5" ht="20.25" customHeight="1" thickBot="1">
      <c r="A3" s="17"/>
      <c r="B3" s="4"/>
      <c r="C3" s="12"/>
      <c r="D3" s="9" t="s">
        <v>177</v>
      </c>
    </row>
    <row r="4" spans="1:5" ht="37.5" customHeight="1">
      <c r="A4" s="7" t="s">
        <v>176</v>
      </c>
      <c r="B4" s="8" t="s">
        <v>175</v>
      </c>
      <c r="C4" s="10" t="s">
        <v>174</v>
      </c>
      <c r="D4" s="13" t="s">
        <v>173</v>
      </c>
    </row>
    <row r="5" spans="1:5" ht="30" customHeight="1">
      <c r="A5" s="112" t="s">
        <v>172</v>
      </c>
      <c r="B5" s="113"/>
      <c r="C5" s="14">
        <f>C6+C11+C16+C29+C41+C52+C59+C73+C84+C96+C108+C130</f>
        <v>31835</v>
      </c>
      <c r="D5" s="15"/>
    </row>
    <row r="6" spans="1:5" ht="30" customHeight="1">
      <c r="A6" s="114" t="s">
        <v>996</v>
      </c>
      <c r="B6" s="18" t="s">
        <v>754</v>
      </c>
      <c r="C6" s="16">
        <f>SUM(C7:C10)</f>
        <v>1428</v>
      </c>
      <c r="D6" s="65"/>
    </row>
    <row r="7" spans="1:5" ht="30" customHeight="1">
      <c r="A7" s="117"/>
      <c r="B7" s="64" t="s">
        <v>877</v>
      </c>
      <c r="C7" s="45">
        <v>772</v>
      </c>
      <c r="D7" s="66"/>
    </row>
    <row r="8" spans="1:5" ht="30" customHeight="1">
      <c r="A8" s="117"/>
      <c r="B8" s="64" t="s">
        <v>878</v>
      </c>
      <c r="C8" s="45">
        <v>228</v>
      </c>
      <c r="D8" s="66"/>
    </row>
    <row r="9" spans="1:5" ht="30" customHeight="1">
      <c r="A9" s="117"/>
      <c r="B9" s="64" t="s">
        <v>879</v>
      </c>
      <c r="C9" s="45">
        <v>158</v>
      </c>
      <c r="D9" s="66"/>
    </row>
    <row r="10" spans="1:5" ht="30" customHeight="1">
      <c r="A10" s="119"/>
      <c r="B10" s="64" t="s">
        <v>880</v>
      </c>
      <c r="C10" s="45">
        <v>270</v>
      </c>
      <c r="D10" s="66"/>
    </row>
    <row r="11" spans="1:5" ht="30" customHeight="1">
      <c r="A11" s="114" t="s">
        <v>997</v>
      </c>
      <c r="B11" s="18" t="s">
        <v>755</v>
      </c>
      <c r="C11" s="16">
        <f>SUM(C12:C15)</f>
        <v>594</v>
      </c>
      <c r="D11" s="67"/>
    </row>
    <row r="12" spans="1:5" ht="30" customHeight="1">
      <c r="A12" s="117"/>
      <c r="B12" s="64" t="s">
        <v>881</v>
      </c>
      <c r="C12" s="45">
        <v>60</v>
      </c>
      <c r="D12" s="67"/>
    </row>
    <row r="13" spans="1:5" ht="30" customHeight="1">
      <c r="A13" s="117"/>
      <c r="B13" s="64" t="s">
        <v>882</v>
      </c>
      <c r="C13" s="45">
        <v>33</v>
      </c>
      <c r="D13" s="67"/>
    </row>
    <row r="14" spans="1:5" ht="30" customHeight="1">
      <c r="A14" s="117"/>
      <c r="B14" s="64" t="s">
        <v>883</v>
      </c>
      <c r="C14" s="45">
        <v>267</v>
      </c>
      <c r="D14" s="67"/>
    </row>
    <row r="15" spans="1:5" ht="30" customHeight="1">
      <c r="A15" s="119"/>
      <c r="B15" s="64" t="s">
        <v>884</v>
      </c>
      <c r="C15" s="45">
        <v>234</v>
      </c>
      <c r="D15" s="67"/>
    </row>
    <row r="16" spans="1:5" ht="30" customHeight="1">
      <c r="A16" s="114" t="s">
        <v>998</v>
      </c>
      <c r="B16" s="18" t="s">
        <v>756</v>
      </c>
      <c r="C16" s="16">
        <v>2366</v>
      </c>
      <c r="D16" s="65"/>
    </row>
    <row r="17" spans="1:4" ht="30" customHeight="1">
      <c r="A17" s="117"/>
      <c r="B17" s="64" t="s">
        <v>884</v>
      </c>
      <c r="C17" s="45">
        <v>300</v>
      </c>
      <c r="D17" s="65"/>
    </row>
    <row r="18" spans="1:4" ht="30" customHeight="1">
      <c r="A18" s="117"/>
      <c r="B18" s="64" t="s">
        <v>885</v>
      </c>
      <c r="C18" s="45">
        <v>435</v>
      </c>
      <c r="D18" s="65"/>
    </row>
    <row r="19" spans="1:4" ht="30" customHeight="1">
      <c r="A19" s="117"/>
      <c r="B19" s="64" t="s">
        <v>886</v>
      </c>
      <c r="C19" s="45">
        <v>319</v>
      </c>
      <c r="D19" s="65"/>
    </row>
    <row r="20" spans="1:4" ht="30" customHeight="1">
      <c r="A20" s="117"/>
      <c r="B20" s="64" t="s">
        <v>887</v>
      </c>
      <c r="C20" s="45">
        <v>480</v>
      </c>
      <c r="D20" s="65"/>
    </row>
    <row r="21" spans="1:4" ht="30" customHeight="1">
      <c r="A21" s="117"/>
      <c r="B21" s="64" t="s">
        <v>888</v>
      </c>
      <c r="C21" s="45">
        <v>56</v>
      </c>
      <c r="D21" s="65"/>
    </row>
    <row r="22" spans="1:4" ht="30" customHeight="1">
      <c r="A22" s="117"/>
      <c r="B22" s="64" t="s">
        <v>889</v>
      </c>
      <c r="C22" s="45">
        <v>129</v>
      </c>
      <c r="D22" s="65"/>
    </row>
    <row r="23" spans="1:4" ht="30" customHeight="1">
      <c r="A23" s="117"/>
      <c r="B23" s="64" t="s">
        <v>890</v>
      </c>
      <c r="C23" s="45">
        <v>165</v>
      </c>
      <c r="D23" s="65"/>
    </row>
    <row r="24" spans="1:4" ht="30" customHeight="1">
      <c r="A24" s="117"/>
      <c r="B24" s="64" t="s">
        <v>891</v>
      </c>
      <c r="C24" s="45">
        <v>48</v>
      </c>
      <c r="D24" s="65"/>
    </row>
    <row r="25" spans="1:4" ht="30" customHeight="1">
      <c r="A25" s="117"/>
      <c r="B25" s="64" t="s">
        <v>892</v>
      </c>
      <c r="C25" s="45">
        <v>73</v>
      </c>
      <c r="D25" s="65"/>
    </row>
    <row r="26" spans="1:4" ht="30" customHeight="1">
      <c r="A26" s="117"/>
      <c r="B26" s="64" t="s">
        <v>893</v>
      </c>
      <c r="C26" s="45">
        <v>151</v>
      </c>
      <c r="D26" s="65"/>
    </row>
    <row r="27" spans="1:4" ht="30" customHeight="1">
      <c r="A27" s="117"/>
      <c r="B27" s="64" t="s">
        <v>894</v>
      </c>
      <c r="C27" s="45">
        <v>77</v>
      </c>
      <c r="D27" s="65"/>
    </row>
    <row r="28" spans="1:4" ht="30" customHeight="1">
      <c r="A28" s="119"/>
      <c r="B28" s="64" t="s">
        <v>895</v>
      </c>
      <c r="C28" s="45">
        <v>133</v>
      </c>
      <c r="D28" s="65"/>
    </row>
    <row r="29" spans="1:4" ht="30" customHeight="1">
      <c r="A29" s="114" t="s">
        <v>999</v>
      </c>
      <c r="B29" s="18" t="s">
        <v>757</v>
      </c>
      <c r="C29" s="16">
        <f>SUM(C30:C40)</f>
        <v>2675</v>
      </c>
      <c r="D29" s="65"/>
    </row>
    <row r="30" spans="1:4" ht="30" customHeight="1">
      <c r="A30" s="117"/>
      <c r="B30" s="64" t="s">
        <v>896</v>
      </c>
      <c r="C30" s="45">
        <v>419</v>
      </c>
      <c r="D30" s="66"/>
    </row>
    <row r="31" spans="1:4" ht="30" customHeight="1">
      <c r="A31" s="117"/>
      <c r="B31" s="64" t="s">
        <v>897</v>
      </c>
      <c r="C31" s="45">
        <v>267</v>
      </c>
      <c r="D31" s="66"/>
    </row>
    <row r="32" spans="1:4" ht="30" customHeight="1">
      <c r="A32" s="117"/>
      <c r="B32" s="64" t="s">
        <v>898</v>
      </c>
      <c r="C32" s="45">
        <v>238</v>
      </c>
      <c r="D32" s="66"/>
    </row>
    <row r="33" spans="1:4" ht="30" customHeight="1">
      <c r="A33" s="117"/>
      <c r="B33" s="64" t="s">
        <v>899</v>
      </c>
      <c r="C33" s="45">
        <v>208</v>
      </c>
      <c r="D33" s="66"/>
    </row>
    <row r="34" spans="1:4" ht="30" customHeight="1">
      <c r="A34" s="117"/>
      <c r="B34" s="64" t="s">
        <v>900</v>
      </c>
      <c r="C34" s="45">
        <v>366</v>
      </c>
      <c r="D34" s="66"/>
    </row>
    <row r="35" spans="1:4" ht="30" customHeight="1">
      <c r="A35" s="117"/>
      <c r="B35" s="64" t="s">
        <v>899</v>
      </c>
      <c r="C35" s="45">
        <v>160</v>
      </c>
      <c r="D35" s="66"/>
    </row>
    <row r="36" spans="1:4" ht="30" customHeight="1">
      <c r="A36" s="117"/>
      <c r="B36" s="64" t="s">
        <v>901</v>
      </c>
      <c r="C36" s="45">
        <v>300</v>
      </c>
      <c r="D36" s="66"/>
    </row>
    <row r="37" spans="1:4" ht="30" customHeight="1">
      <c r="A37" s="117"/>
      <c r="B37" s="64" t="s">
        <v>902</v>
      </c>
      <c r="C37" s="45">
        <v>60</v>
      </c>
      <c r="D37" s="66"/>
    </row>
    <row r="38" spans="1:4" ht="30" customHeight="1">
      <c r="A38" s="117"/>
      <c r="B38" s="64" t="s">
        <v>903</v>
      </c>
      <c r="C38" s="45">
        <v>460</v>
      </c>
      <c r="D38" s="66"/>
    </row>
    <row r="39" spans="1:4" ht="30" customHeight="1">
      <c r="A39" s="117"/>
      <c r="B39" s="64" t="s">
        <v>904</v>
      </c>
      <c r="C39" s="45">
        <v>80</v>
      </c>
      <c r="D39" s="66"/>
    </row>
    <row r="40" spans="1:4" ht="30" customHeight="1">
      <c r="A40" s="117"/>
      <c r="B40" s="64" t="s">
        <v>901</v>
      </c>
      <c r="C40" s="45">
        <v>117</v>
      </c>
      <c r="D40" s="66"/>
    </row>
    <row r="41" spans="1:4" ht="30" customHeight="1">
      <c r="A41" s="114" t="s">
        <v>1000</v>
      </c>
      <c r="B41" s="18" t="s">
        <v>758</v>
      </c>
      <c r="C41" s="16">
        <f>SUM(C42:C51)</f>
        <v>4760</v>
      </c>
      <c r="D41" s="65"/>
    </row>
    <row r="42" spans="1:4" ht="30" customHeight="1">
      <c r="A42" s="117"/>
      <c r="B42" s="64" t="s">
        <v>905</v>
      </c>
      <c r="C42" s="45">
        <v>3200</v>
      </c>
      <c r="D42" s="66"/>
    </row>
    <row r="43" spans="1:4" ht="30" customHeight="1">
      <c r="A43" s="117"/>
      <c r="B43" s="64" t="s">
        <v>906</v>
      </c>
      <c r="C43" s="45">
        <v>210</v>
      </c>
      <c r="D43" s="66"/>
    </row>
    <row r="44" spans="1:4" ht="30" customHeight="1">
      <c r="A44" s="117"/>
      <c r="B44" s="64" t="s">
        <v>907</v>
      </c>
      <c r="C44" s="45">
        <v>471</v>
      </c>
      <c r="D44" s="66"/>
    </row>
    <row r="45" spans="1:4" ht="30" customHeight="1">
      <c r="A45" s="117"/>
      <c r="B45" s="64" t="s">
        <v>899</v>
      </c>
      <c r="C45" s="45">
        <v>154</v>
      </c>
      <c r="D45" s="66"/>
    </row>
    <row r="46" spans="1:4" ht="30" customHeight="1">
      <c r="A46" s="117"/>
      <c r="B46" s="64" t="s">
        <v>908</v>
      </c>
      <c r="C46" s="45">
        <v>144</v>
      </c>
      <c r="D46" s="66"/>
    </row>
    <row r="47" spans="1:4" ht="30" customHeight="1">
      <c r="A47" s="117"/>
      <c r="B47" s="64" t="s">
        <v>909</v>
      </c>
      <c r="C47" s="45">
        <v>57</v>
      </c>
      <c r="D47" s="66"/>
    </row>
    <row r="48" spans="1:4" ht="30" customHeight="1">
      <c r="A48" s="117"/>
      <c r="B48" s="64" t="s">
        <v>910</v>
      </c>
      <c r="C48" s="45">
        <v>383</v>
      </c>
      <c r="D48" s="66"/>
    </row>
    <row r="49" spans="1:4" ht="30" customHeight="1">
      <c r="A49" s="117"/>
      <c r="B49" s="64" t="s">
        <v>911</v>
      </c>
      <c r="C49" s="45">
        <v>60</v>
      </c>
      <c r="D49" s="66"/>
    </row>
    <row r="50" spans="1:4" ht="30" customHeight="1">
      <c r="A50" s="117"/>
      <c r="B50" s="64" t="s">
        <v>912</v>
      </c>
      <c r="C50" s="45">
        <v>46</v>
      </c>
      <c r="D50" s="66"/>
    </row>
    <row r="51" spans="1:4" ht="30" customHeight="1">
      <c r="A51" s="117"/>
      <c r="B51" s="64" t="s">
        <v>913</v>
      </c>
      <c r="C51" s="45">
        <v>35</v>
      </c>
      <c r="D51" s="66"/>
    </row>
    <row r="52" spans="1:4" ht="30" customHeight="1">
      <c r="A52" s="114" t="s">
        <v>1001</v>
      </c>
      <c r="B52" s="18" t="s">
        <v>759</v>
      </c>
      <c r="C52" s="16">
        <f>SUM(C53:C58)</f>
        <v>1949</v>
      </c>
      <c r="D52" s="65"/>
    </row>
    <row r="53" spans="1:4" ht="30" customHeight="1">
      <c r="A53" s="117"/>
      <c r="B53" s="64" t="s">
        <v>914</v>
      </c>
      <c r="C53" s="45">
        <v>258</v>
      </c>
      <c r="D53" s="66"/>
    </row>
    <row r="54" spans="1:4" ht="30" customHeight="1">
      <c r="A54" s="117"/>
      <c r="B54" s="64" t="s">
        <v>915</v>
      </c>
      <c r="C54" s="45">
        <v>190</v>
      </c>
      <c r="D54" s="66"/>
    </row>
    <row r="55" spans="1:4" ht="30" customHeight="1">
      <c r="A55" s="117"/>
      <c r="B55" s="64" t="s">
        <v>916</v>
      </c>
      <c r="C55" s="45">
        <v>700</v>
      </c>
      <c r="D55" s="66"/>
    </row>
    <row r="56" spans="1:4" ht="30" customHeight="1">
      <c r="A56" s="117"/>
      <c r="B56" s="64" t="s">
        <v>917</v>
      </c>
      <c r="C56" s="45">
        <v>40</v>
      </c>
      <c r="D56" s="66"/>
    </row>
    <row r="57" spans="1:4" ht="30" customHeight="1">
      <c r="A57" s="117"/>
      <c r="B57" s="64" t="s">
        <v>918</v>
      </c>
      <c r="C57" s="45">
        <v>219</v>
      </c>
      <c r="D57" s="66"/>
    </row>
    <row r="58" spans="1:4" ht="30" customHeight="1">
      <c r="A58" s="117"/>
      <c r="B58" s="64" t="s">
        <v>919</v>
      </c>
      <c r="C58" s="45">
        <v>542</v>
      </c>
      <c r="D58" s="66"/>
    </row>
    <row r="59" spans="1:4" ht="30" customHeight="1">
      <c r="A59" s="114" t="s">
        <v>1002</v>
      </c>
      <c r="B59" s="18" t="s">
        <v>760</v>
      </c>
      <c r="C59" s="16">
        <f>SUM(C60:C72)</f>
        <v>2520</v>
      </c>
      <c r="D59" s="65"/>
    </row>
    <row r="60" spans="1:4" ht="30" customHeight="1">
      <c r="A60" s="117"/>
      <c r="B60" s="64" t="s">
        <v>896</v>
      </c>
      <c r="C60" s="45">
        <v>495</v>
      </c>
      <c r="D60" s="65"/>
    </row>
    <row r="61" spans="1:4" ht="30" customHeight="1">
      <c r="A61" s="117"/>
      <c r="B61" s="64" t="s">
        <v>920</v>
      </c>
      <c r="C61" s="45">
        <v>424</v>
      </c>
      <c r="D61" s="65"/>
    </row>
    <row r="62" spans="1:4" ht="30" customHeight="1">
      <c r="A62" s="117"/>
      <c r="B62" s="64" t="s">
        <v>921</v>
      </c>
      <c r="C62" s="45">
        <v>97</v>
      </c>
      <c r="D62" s="65"/>
    </row>
    <row r="63" spans="1:4" ht="30" customHeight="1">
      <c r="A63" s="117"/>
      <c r="B63" s="64" t="s">
        <v>922</v>
      </c>
      <c r="C63" s="45">
        <v>78</v>
      </c>
      <c r="D63" s="65"/>
    </row>
    <row r="64" spans="1:4" ht="30" customHeight="1">
      <c r="A64" s="117"/>
      <c r="B64" s="64" t="s">
        <v>923</v>
      </c>
      <c r="C64" s="45">
        <v>66</v>
      </c>
      <c r="D64" s="65"/>
    </row>
    <row r="65" spans="1:4" ht="30" customHeight="1">
      <c r="A65" s="117"/>
      <c r="B65" s="64" t="s">
        <v>924</v>
      </c>
      <c r="C65" s="45">
        <v>325</v>
      </c>
      <c r="D65" s="65"/>
    </row>
    <row r="66" spans="1:4" ht="30" customHeight="1">
      <c r="A66" s="117"/>
      <c r="B66" s="64" t="s">
        <v>925</v>
      </c>
      <c r="C66" s="45">
        <v>216</v>
      </c>
      <c r="D66" s="65"/>
    </row>
    <row r="67" spans="1:4" ht="30" customHeight="1">
      <c r="A67" s="117"/>
      <c r="B67" s="64" t="s">
        <v>907</v>
      </c>
      <c r="C67" s="45">
        <v>81</v>
      </c>
      <c r="D67" s="65"/>
    </row>
    <row r="68" spans="1:4" ht="30" customHeight="1">
      <c r="A68" s="117"/>
      <c r="B68" s="64" t="s">
        <v>926</v>
      </c>
      <c r="C68" s="45">
        <v>218</v>
      </c>
      <c r="D68" s="65"/>
    </row>
    <row r="69" spans="1:4" ht="30" customHeight="1">
      <c r="A69" s="117"/>
      <c r="B69" s="64" t="s">
        <v>927</v>
      </c>
      <c r="C69" s="45">
        <v>250</v>
      </c>
      <c r="D69" s="65"/>
    </row>
    <row r="70" spans="1:4" ht="30" customHeight="1">
      <c r="A70" s="117"/>
      <c r="B70" s="64" t="s">
        <v>928</v>
      </c>
      <c r="C70" s="45">
        <v>56</v>
      </c>
      <c r="D70" s="65"/>
    </row>
    <row r="71" spans="1:4" ht="30" customHeight="1">
      <c r="A71" s="117"/>
      <c r="B71" s="64" t="s">
        <v>891</v>
      </c>
      <c r="C71" s="45">
        <v>60</v>
      </c>
      <c r="D71" s="65"/>
    </row>
    <row r="72" spans="1:4" ht="30" customHeight="1">
      <c r="A72" s="119"/>
      <c r="B72" s="64" t="s">
        <v>929</v>
      </c>
      <c r="C72" s="45">
        <v>154</v>
      </c>
      <c r="D72" s="65"/>
    </row>
    <row r="73" spans="1:4" ht="30" customHeight="1">
      <c r="A73" s="114" t="s">
        <v>1003</v>
      </c>
      <c r="B73" s="18" t="s">
        <v>761</v>
      </c>
      <c r="C73" s="16">
        <f>SUM(C74:C83)</f>
        <v>1996</v>
      </c>
      <c r="D73" s="65"/>
    </row>
    <row r="74" spans="1:4" ht="30" customHeight="1">
      <c r="A74" s="117"/>
      <c r="B74" s="64" t="s">
        <v>914</v>
      </c>
      <c r="C74" s="45">
        <v>246</v>
      </c>
      <c r="D74" s="66"/>
    </row>
    <row r="75" spans="1:4" ht="30" customHeight="1">
      <c r="A75" s="117"/>
      <c r="B75" s="64" t="s">
        <v>930</v>
      </c>
      <c r="C75" s="45">
        <v>286</v>
      </c>
      <c r="D75" s="66"/>
    </row>
    <row r="76" spans="1:4" ht="30" customHeight="1">
      <c r="A76" s="117"/>
      <c r="B76" s="64" t="s">
        <v>931</v>
      </c>
      <c r="C76" s="45">
        <v>480</v>
      </c>
      <c r="D76" s="66"/>
    </row>
    <row r="77" spans="1:4" ht="30" customHeight="1">
      <c r="A77" s="117"/>
      <c r="B77" s="64" t="s">
        <v>932</v>
      </c>
      <c r="C77" s="45">
        <v>352</v>
      </c>
      <c r="D77" s="66"/>
    </row>
    <row r="78" spans="1:4" ht="30" customHeight="1">
      <c r="A78" s="117"/>
      <c r="B78" s="64" t="s">
        <v>933</v>
      </c>
      <c r="C78" s="45">
        <v>64</v>
      </c>
      <c r="D78" s="66"/>
    </row>
    <row r="79" spans="1:4" ht="30" customHeight="1">
      <c r="A79" s="117"/>
      <c r="B79" s="64" t="s">
        <v>934</v>
      </c>
      <c r="C79" s="45">
        <v>108</v>
      </c>
      <c r="D79" s="66"/>
    </row>
    <row r="80" spans="1:4" ht="30" customHeight="1">
      <c r="A80" s="117"/>
      <c r="B80" s="64" t="s">
        <v>935</v>
      </c>
      <c r="C80" s="45">
        <v>154</v>
      </c>
      <c r="D80" s="66"/>
    </row>
    <row r="81" spans="1:4" ht="30" customHeight="1">
      <c r="A81" s="117"/>
      <c r="B81" s="64" t="s">
        <v>936</v>
      </c>
      <c r="C81" s="45">
        <v>98</v>
      </c>
      <c r="D81" s="66"/>
    </row>
    <row r="82" spans="1:4" ht="30" customHeight="1">
      <c r="A82" s="117"/>
      <c r="B82" s="64" t="s">
        <v>937</v>
      </c>
      <c r="C82" s="45">
        <v>88</v>
      </c>
      <c r="D82" s="66"/>
    </row>
    <row r="83" spans="1:4" ht="30" customHeight="1">
      <c r="A83" s="117"/>
      <c r="B83" s="64" t="s">
        <v>938</v>
      </c>
      <c r="C83" s="45">
        <v>120</v>
      </c>
      <c r="D83" s="66"/>
    </row>
    <row r="84" spans="1:4" ht="30" customHeight="1">
      <c r="A84" s="114" t="s">
        <v>1004</v>
      </c>
      <c r="B84" s="18" t="s">
        <v>762</v>
      </c>
      <c r="C84" s="16">
        <f>SUM(C85:C95)</f>
        <v>1883</v>
      </c>
      <c r="D84" s="65"/>
    </row>
    <row r="85" spans="1:4" ht="30" customHeight="1">
      <c r="A85" s="117"/>
      <c r="B85" s="64" t="s">
        <v>939</v>
      </c>
      <c r="C85" s="45">
        <v>300</v>
      </c>
      <c r="D85" s="66"/>
    </row>
    <row r="86" spans="1:4" ht="30" customHeight="1">
      <c r="A86" s="117"/>
      <c r="B86" s="64" t="s">
        <v>940</v>
      </c>
      <c r="C86" s="45">
        <v>299</v>
      </c>
      <c r="D86" s="66"/>
    </row>
    <row r="87" spans="1:4" ht="30" customHeight="1">
      <c r="A87" s="117"/>
      <c r="B87" s="64" t="s">
        <v>941</v>
      </c>
      <c r="C87" s="45">
        <v>159</v>
      </c>
      <c r="D87" s="66"/>
    </row>
    <row r="88" spans="1:4" ht="30" customHeight="1">
      <c r="A88" s="117"/>
      <c r="B88" s="64" t="s">
        <v>942</v>
      </c>
      <c r="C88" s="45">
        <v>248</v>
      </c>
      <c r="D88" s="66"/>
    </row>
    <row r="89" spans="1:4" ht="30" customHeight="1">
      <c r="A89" s="117"/>
      <c r="B89" s="64" t="s">
        <v>943</v>
      </c>
      <c r="C89" s="45">
        <v>255</v>
      </c>
      <c r="D89" s="66"/>
    </row>
    <row r="90" spans="1:4" ht="30" customHeight="1">
      <c r="A90" s="117"/>
      <c r="B90" s="64" t="s">
        <v>944</v>
      </c>
      <c r="C90" s="45">
        <v>100</v>
      </c>
      <c r="D90" s="66"/>
    </row>
    <row r="91" spans="1:4" ht="30" customHeight="1">
      <c r="A91" s="117"/>
      <c r="B91" s="64" t="s">
        <v>945</v>
      </c>
      <c r="C91" s="45">
        <v>149</v>
      </c>
      <c r="D91" s="66"/>
    </row>
    <row r="92" spans="1:4" ht="30" customHeight="1">
      <c r="A92" s="117"/>
      <c r="B92" s="64" t="s">
        <v>941</v>
      </c>
      <c r="C92" s="45">
        <v>142</v>
      </c>
      <c r="D92" s="66"/>
    </row>
    <row r="93" spans="1:4" ht="30" customHeight="1">
      <c r="A93" s="117"/>
      <c r="B93" s="64" t="s">
        <v>946</v>
      </c>
      <c r="C93" s="45">
        <v>42</v>
      </c>
      <c r="D93" s="66"/>
    </row>
    <row r="94" spans="1:4" ht="30" customHeight="1">
      <c r="A94" s="117"/>
      <c r="B94" s="64" t="s">
        <v>947</v>
      </c>
      <c r="C94" s="45">
        <v>105</v>
      </c>
      <c r="D94" s="66"/>
    </row>
    <row r="95" spans="1:4" ht="30" customHeight="1">
      <c r="A95" s="119"/>
      <c r="B95" s="64" t="s">
        <v>948</v>
      </c>
      <c r="C95" s="45">
        <v>84</v>
      </c>
      <c r="D95" s="66"/>
    </row>
    <row r="96" spans="1:4" ht="30" customHeight="1">
      <c r="A96" s="114" t="s">
        <v>1005</v>
      </c>
      <c r="B96" s="18" t="s">
        <v>763</v>
      </c>
      <c r="C96" s="16">
        <f>SUM(C97:C107)</f>
        <v>1799</v>
      </c>
      <c r="D96" s="65"/>
    </row>
    <row r="97" spans="1:4" ht="30" customHeight="1">
      <c r="A97" s="117"/>
      <c r="B97" s="64" t="s">
        <v>949</v>
      </c>
      <c r="C97" s="45">
        <v>128</v>
      </c>
      <c r="D97" s="66"/>
    </row>
    <row r="98" spans="1:4" ht="30" customHeight="1">
      <c r="A98" s="117"/>
      <c r="B98" s="64" t="s">
        <v>950</v>
      </c>
      <c r="C98" s="45">
        <v>75</v>
      </c>
      <c r="D98" s="66"/>
    </row>
    <row r="99" spans="1:4" ht="30" customHeight="1">
      <c r="A99" s="117"/>
      <c r="B99" s="64" t="s">
        <v>951</v>
      </c>
      <c r="C99" s="45">
        <v>210</v>
      </c>
      <c r="D99" s="66"/>
    </row>
    <row r="100" spans="1:4" ht="30" customHeight="1">
      <c r="A100" s="117"/>
      <c r="B100" s="64" t="s">
        <v>889</v>
      </c>
      <c r="C100" s="45">
        <v>154</v>
      </c>
      <c r="D100" s="66"/>
    </row>
    <row r="101" spans="1:4" ht="30" customHeight="1">
      <c r="A101" s="117"/>
      <c r="B101" s="64" t="s">
        <v>952</v>
      </c>
      <c r="C101" s="45">
        <v>270</v>
      </c>
      <c r="D101" s="66"/>
    </row>
    <row r="102" spans="1:4" ht="30" customHeight="1">
      <c r="A102" s="117"/>
      <c r="B102" s="64" t="s">
        <v>953</v>
      </c>
      <c r="C102" s="45">
        <v>480</v>
      </c>
      <c r="D102" s="66"/>
    </row>
    <row r="103" spans="1:4" ht="30" customHeight="1">
      <c r="A103" s="117"/>
      <c r="B103" s="64" t="s">
        <v>954</v>
      </c>
      <c r="C103" s="45">
        <v>56</v>
      </c>
      <c r="D103" s="66"/>
    </row>
    <row r="104" spans="1:4" ht="30" customHeight="1">
      <c r="A104" s="117"/>
      <c r="B104" s="64" t="s">
        <v>955</v>
      </c>
      <c r="C104" s="45">
        <v>110</v>
      </c>
      <c r="D104" s="66"/>
    </row>
    <row r="105" spans="1:4" ht="30" customHeight="1">
      <c r="A105" s="117"/>
      <c r="B105" s="64" t="s">
        <v>956</v>
      </c>
      <c r="C105" s="45">
        <v>83</v>
      </c>
      <c r="D105" s="66"/>
    </row>
    <row r="106" spans="1:4" ht="30" customHeight="1">
      <c r="A106" s="117"/>
      <c r="B106" s="64" t="s">
        <v>894</v>
      </c>
      <c r="C106" s="45">
        <v>135</v>
      </c>
      <c r="D106" s="66"/>
    </row>
    <row r="107" spans="1:4" ht="30" customHeight="1">
      <c r="A107" s="119"/>
      <c r="B107" s="64" t="s">
        <v>957</v>
      </c>
      <c r="C107" s="45">
        <v>98</v>
      </c>
      <c r="D107" s="66"/>
    </row>
    <row r="108" spans="1:4" ht="30" customHeight="1">
      <c r="A108" s="114" t="s">
        <v>1006</v>
      </c>
      <c r="B108" s="18" t="s">
        <v>764</v>
      </c>
      <c r="C108" s="16">
        <v>3606</v>
      </c>
      <c r="D108" s="65"/>
    </row>
    <row r="109" spans="1:4" ht="30" customHeight="1">
      <c r="A109" s="117"/>
      <c r="B109" s="64" t="s">
        <v>958</v>
      </c>
      <c r="C109" s="45">
        <v>70</v>
      </c>
      <c r="D109" s="65"/>
    </row>
    <row r="110" spans="1:4" ht="30" customHeight="1">
      <c r="A110" s="117"/>
      <c r="B110" s="64" t="s">
        <v>959</v>
      </c>
      <c r="C110" s="45">
        <v>216</v>
      </c>
      <c r="D110" s="65"/>
    </row>
    <row r="111" spans="1:4" ht="30" customHeight="1">
      <c r="A111" s="117"/>
      <c r="B111" s="64" t="s">
        <v>960</v>
      </c>
      <c r="C111" s="45">
        <v>205</v>
      </c>
      <c r="D111" s="65"/>
    </row>
    <row r="112" spans="1:4" ht="30" customHeight="1">
      <c r="A112" s="117"/>
      <c r="B112" s="64" t="s">
        <v>961</v>
      </c>
      <c r="C112" s="45">
        <v>264</v>
      </c>
      <c r="D112" s="65"/>
    </row>
    <row r="113" spans="1:4" ht="30" customHeight="1">
      <c r="A113" s="117"/>
      <c r="B113" s="64" t="s">
        <v>962</v>
      </c>
      <c r="C113" s="45">
        <v>360</v>
      </c>
      <c r="D113" s="65"/>
    </row>
    <row r="114" spans="1:4" ht="30" customHeight="1">
      <c r="A114" s="117"/>
      <c r="B114" s="64" t="s">
        <v>963</v>
      </c>
      <c r="C114" s="45">
        <v>281</v>
      </c>
      <c r="D114" s="65"/>
    </row>
    <row r="115" spans="1:4" ht="30" customHeight="1">
      <c r="A115" s="117"/>
      <c r="B115" s="64" t="s">
        <v>964</v>
      </c>
      <c r="C115" s="45">
        <v>312</v>
      </c>
      <c r="D115" s="65"/>
    </row>
    <row r="116" spans="1:4" ht="30" customHeight="1">
      <c r="A116" s="117"/>
      <c r="B116" s="64" t="s">
        <v>965</v>
      </c>
      <c r="C116" s="45">
        <v>207</v>
      </c>
      <c r="D116" s="65"/>
    </row>
    <row r="117" spans="1:4" ht="30" customHeight="1">
      <c r="A117" s="117"/>
      <c r="B117" s="64" t="s">
        <v>966</v>
      </c>
      <c r="C117" s="45">
        <v>200</v>
      </c>
      <c r="D117" s="65"/>
    </row>
    <row r="118" spans="1:4" ht="30" customHeight="1">
      <c r="A118" s="117"/>
      <c r="B118" s="64" t="s">
        <v>967</v>
      </c>
      <c r="C118" s="45">
        <v>149</v>
      </c>
      <c r="D118" s="65"/>
    </row>
    <row r="119" spans="1:4" ht="30" customHeight="1">
      <c r="A119" s="117"/>
      <c r="B119" s="64" t="s">
        <v>934</v>
      </c>
      <c r="C119" s="45">
        <v>437</v>
      </c>
      <c r="D119" s="65"/>
    </row>
    <row r="120" spans="1:4" ht="30" customHeight="1">
      <c r="A120" s="117"/>
      <c r="B120" s="64" t="s">
        <v>968</v>
      </c>
      <c r="C120" s="45">
        <v>60</v>
      </c>
      <c r="D120" s="65"/>
    </row>
    <row r="121" spans="1:4" ht="30" customHeight="1">
      <c r="A121" s="117"/>
      <c r="B121" s="64" t="s">
        <v>969</v>
      </c>
      <c r="C121" s="45">
        <v>80</v>
      </c>
      <c r="D121" s="65"/>
    </row>
    <row r="122" spans="1:4" ht="30" customHeight="1">
      <c r="A122" s="117"/>
      <c r="B122" s="64" t="s">
        <v>970</v>
      </c>
      <c r="C122" s="45">
        <v>94</v>
      </c>
      <c r="D122" s="65"/>
    </row>
    <row r="123" spans="1:4" ht="30" customHeight="1">
      <c r="A123" s="117"/>
      <c r="B123" s="64" t="s">
        <v>971</v>
      </c>
      <c r="C123" s="45">
        <v>126</v>
      </c>
      <c r="D123" s="65"/>
    </row>
    <row r="124" spans="1:4" ht="30" customHeight="1">
      <c r="A124" s="117"/>
      <c r="B124" s="64" t="s">
        <v>972</v>
      </c>
      <c r="C124" s="45">
        <v>79</v>
      </c>
      <c r="D124" s="65"/>
    </row>
    <row r="125" spans="1:4" ht="30" customHeight="1">
      <c r="A125" s="117"/>
      <c r="B125" s="64" t="s">
        <v>973</v>
      </c>
      <c r="C125" s="45">
        <v>140</v>
      </c>
      <c r="D125" s="65"/>
    </row>
    <row r="126" spans="1:4" ht="30" customHeight="1">
      <c r="A126" s="117"/>
      <c r="B126" s="64" t="s">
        <v>921</v>
      </c>
      <c r="C126" s="45">
        <v>42</v>
      </c>
      <c r="D126" s="65"/>
    </row>
    <row r="127" spans="1:4" ht="30" customHeight="1">
      <c r="A127" s="117"/>
      <c r="B127" s="64" t="s">
        <v>974</v>
      </c>
      <c r="C127" s="45">
        <v>150</v>
      </c>
      <c r="D127" s="65"/>
    </row>
    <row r="128" spans="1:4" ht="30" customHeight="1">
      <c r="A128" s="117"/>
      <c r="B128" s="64" t="s">
        <v>975</v>
      </c>
      <c r="C128" s="45">
        <v>50</v>
      </c>
      <c r="D128" s="65"/>
    </row>
    <row r="129" spans="1:4" ht="30" customHeight="1">
      <c r="A129" s="119"/>
      <c r="B129" s="64" t="s">
        <v>976</v>
      </c>
      <c r="C129" s="45">
        <v>84</v>
      </c>
      <c r="D129" s="65"/>
    </row>
    <row r="130" spans="1:4" ht="30" customHeight="1">
      <c r="A130" s="114" t="s">
        <v>1007</v>
      </c>
      <c r="B130" s="18" t="s">
        <v>765</v>
      </c>
      <c r="C130" s="16">
        <v>6259</v>
      </c>
      <c r="D130" s="19"/>
    </row>
    <row r="131" spans="1:4" ht="30" customHeight="1">
      <c r="A131" s="117"/>
      <c r="B131" s="64" t="s">
        <v>896</v>
      </c>
      <c r="C131" s="45">
        <v>336</v>
      </c>
      <c r="D131" s="19"/>
    </row>
    <row r="132" spans="1:4" ht="30" customHeight="1">
      <c r="A132" s="117"/>
      <c r="B132" s="64" t="s">
        <v>977</v>
      </c>
      <c r="C132" s="45">
        <v>470</v>
      </c>
      <c r="D132" s="19"/>
    </row>
    <row r="133" spans="1:4" ht="30" customHeight="1">
      <c r="A133" s="117"/>
      <c r="B133" s="64" t="s">
        <v>978</v>
      </c>
      <c r="C133" s="45">
        <v>1053</v>
      </c>
      <c r="D133" s="19"/>
    </row>
    <row r="134" spans="1:4" ht="30" customHeight="1">
      <c r="A134" s="117"/>
      <c r="B134" s="64" t="s">
        <v>979</v>
      </c>
      <c r="C134" s="45">
        <v>450</v>
      </c>
      <c r="D134" s="19"/>
    </row>
    <row r="135" spans="1:4" ht="30" customHeight="1">
      <c r="A135" s="117"/>
      <c r="B135" s="64" t="s">
        <v>921</v>
      </c>
      <c r="C135" s="45">
        <v>128</v>
      </c>
      <c r="D135" s="19"/>
    </row>
    <row r="136" spans="1:4" ht="30" customHeight="1">
      <c r="A136" s="117"/>
      <c r="B136" s="64" t="s">
        <v>887</v>
      </c>
      <c r="C136" s="45">
        <v>450</v>
      </c>
      <c r="D136" s="19"/>
    </row>
    <row r="137" spans="1:4" ht="30" customHeight="1">
      <c r="A137" s="117"/>
      <c r="B137" s="64" t="s">
        <v>885</v>
      </c>
      <c r="C137" s="45">
        <v>420</v>
      </c>
      <c r="D137" s="19"/>
    </row>
    <row r="138" spans="1:4" ht="30" customHeight="1">
      <c r="A138" s="117"/>
      <c r="B138" s="64" t="s">
        <v>980</v>
      </c>
      <c r="C138" s="45">
        <v>336</v>
      </c>
      <c r="D138" s="19"/>
    </row>
    <row r="139" spans="1:4" ht="30" customHeight="1">
      <c r="A139" s="117"/>
      <c r="B139" s="64" t="s">
        <v>882</v>
      </c>
      <c r="C139" s="45">
        <v>100</v>
      </c>
      <c r="D139" s="19"/>
    </row>
    <row r="140" spans="1:4" ht="30" customHeight="1">
      <c r="A140" s="117"/>
      <c r="B140" s="64" t="s">
        <v>981</v>
      </c>
      <c r="C140" s="45">
        <v>210</v>
      </c>
      <c r="D140" s="19"/>
    </row>
    <row r="141" spans="1:4" ht="30" customHeight="1">
      <c r="A141" s="117"/>
      <c r="B141" s="64" t="s">
        <v>982</v>
      </c>
      <c r="C141" s="45">
        <v>200</v>
      </c>
      <c r="D141" s="19"/>
    </row>
    <row r="142" spans="1:4" ht="30" customHeight="1">
      <c r="A142" s="117"/>
      <c r="B142" s="64" t="s">
        <v>983</v>
      </c>
      <c r="C142" s="45">
        <v>283</v>
      </c>
      <c r="D142" s="19"/>
    </row>
    <row r="143" spans="1:4" ht="30" customHeight="1">
      <c r="A143" s="117"/>
      <c r="B143" s="64" t="s">
        <v>984</v>
      </c>
      <c r="C143" s="45">
        <v>200</v>
      </c>
      <c r="D143" s="19"/>
    </row>
    <row r="144" spans="1:4" ht="30" customHeight="1">
      <c r="A144" s="117"/>
      <c r="B144" s="64" t="s">
        <v>985</v>
      </c>
      <c r="C144" s="45">
        <v>200</v>
      </c>
      <c r="D144" s="19"/>
    </row>
    <row r="145" spans="1:4" ht="30" customHeight="1">
      <c r="A145" s="117"/>
      <c r="B145" s="64" t="s">
        <v>986</v>
      </c>
      <c r="C145" s="45">
        <v>200</v>
      </c>
      <c r="D145" s="19"/>
    </row>
    <row r="146" spans="1:4" ht="30" customHeight="1">
      <c r="A146" s="117"/>
      <c r="B146" s="64" t="s">
        <v>987</v>
      </c>
      <c r="C146" s="45">
        <v>200</v>
      </c>
      <c r="D146" s="19"/>
    </row>
    <row r="147" spans="1:4" ht="30" customHeight="1">
      <c r="A147" s="117"/>
      <c r="B147" s="64" t="s">
        <v>988</v>
      </c>
      <c r="C147" s="45">
        <v>207</v>
      </c>
      <c r="D147" s="19"/>
    </row>
    <row r="148" spans="1:4" ht="30" customHeight="1">
      <c r="A148" s="117"/>
      <c r="B148" s="64" t="s">
        <v>955</v>
      </c>
      <c r="C148" s="45">
        <v>175</v>
      </c>
      <c r="D148" s="19"/>
    </row>
    <row r="149" spans="1:4" ht="30" customHeight="1">
      <c r="A149" s="117"/>
      <c r="B149" s="64" t="s">
        <v>989</v>
      </c>
      <c r="C149" s="45">
        <v>60</v>
      </c>
      <c r="D149" s="19"/>
    </row>
    <row r="150" spans="1:4" ht="30" customHeight="1">
      <c r="A150" s="117"/>
      <c r="B150" s="64" t="s">
        <v>990</v>
      </c>
      <c r="C150" s="45">
        <v>207</v>
      </c>
      <c r="D150" s="19"/>
    </row>
    <row r="151" spans="1:4" ht="36.75" customHeight="1">
      <c r="A151" s="117"/>
      <c r="B151" s="64" t="s">
        <v>991</v>
      </c>
      <c r="C151" s="45">
        <v>70</v>
      </c>
      <c r="D151" s="19"/>
    </row>
    <row r="152" spans="1:4" ht="30" customHeight="1">
      <c r="A152" s="117"/>
      <c r="B152" s="64" t="s">
        <v>992</v>
      </c>
      <c r="C152" s="45">
        <v>88</v>
      </c>
      <c r="D152" s="20"/>
    </row>
    <row r="153" spans="1:4" ht="30" customHeight="1">
      <c r="A153" s="117"/>
      <c r="B153" s="64" t="s">
        <v>993</v>
      </c>
      <c r="C153" s="45">
        <v>90</v>
      </c>
      <c r="D153" s="20"/>
    </row>
    <row r="154" spans="1:4" ht="30" customHeight="1">
      <c r="A154" s="117"/>
      <c r="B154" s="64" t="s">
        <v>994</v>
      </c>
      <c r="C154" s="45">
        <v>39</v>
      </c>
      <c r="D154" s="20"/>
    </row>
    <row r="155" spans="1:4" ht="30" customHeight="1" thickBot="1">
      <c r="A155" s="118"/>
      <c r="B155" s="104" t="s">
        <v>995</v>
      </c>
      <c r="C155" s="43">
        <v>87</v>
      </c>
      <c r="D155" s="22"/>
    </row>
  </sheetData>
  <mergeCells count="14">
    <mergeCell ref="A108:A129"/>
    <mergeCell ref="A130:A155"/>
    <mergeCell ref="A41:A51"/>
    <mergeCell ref="A52:A58"/>
    <mergeCell ref="A59:A72"/>
    <mergeCell ref="A73:A83"/>
    <mergeCell ref="A84:A95"/>
    <mergeCell ref="A96:A107"/>
    <mergeCell ref="A29:A40"/>
    <mergeCell ref="A2:C2"/>
    <mergeCell ref="A5:B5"/>
    <mergeCell ref="A6:A10"/>
    <mergeCell ref="A11:A15"/>
    <mergeCell ref="A16:A28"/>
  </mergeCells>
  <phoneticPr fontId="3" type="noConversion"/>
  <printOptions horizontalCentered="1"/>
  <pageMargins left="0.19685039370078741" right="0.19685039370078741" top="0.98425196850393704" bottom="0.59055118110236227" header="0.31496062992125984" footer="0.31496062992125984"/>
  <pageSetup paperSize="9" scale="64" firstPageNumber="60" orientation="portrait" useFirstPageNumber="1" r:id="rId1"/>
  <headerFooter alignWithMargins="0"/>
  <rowBreaks count="3" manualBreakCount="3">
    <brk id="10" max="16383" man="1"/>
    <brk id="28" max="4" man="1"/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24</vt:i4>
      </vt:variant>
      <vt:variant>
        <vt:lpstr>이름이 지정된 범위</vt:lpstr>
      </vt:variant>
      <vt:variant>
        <vt:i4>24</vt:i4>
      </vt:variant>
    </vt:vector>
  </HeadingPairs>
  <TitlesOfParts>
    <vt:vector size="48" baseType="lpstr">
      <vt:lpstr>의회사무과</vt:lpstr>
      <vt:lpstr>기획조정실</vt:lpstr>
      <vt:lpstr>행정지원과</vt:lpstr>
      <vt:lpstr>미래안전과</vt:lpstr>
      <vt:lpstr>평생교육홍보과</vt:lpstr>
      <vt:lpstr>문화관광과</vt:lpstr>
      <vt:lpstr>민원정보과</vt:lpstr>
      <vt:lpstr>세무과</vt:lpstr>
      <vt:lpstr>행복정책과</vt:lpstr>
      <vt:lpstr>복지지원과</vt:lpstr>
      <vt:lpstr>생활보장과</vt:lpstr>
      <vt:lpstr>시장경제과</vt:lpstr>
      <vt:lpstr>녹색환경과</vt:lpstr>
      <vt:lpstr>위생과</vt:lpstr>
      <vt:lpstr>도시재생과</vt:lpstr>
      <vt:lpstr>공원녹지과</vt:lpstr>
      <vt:lpstr>건축과</vt:lpstr>
      <vt:lpstr>건설과</vt:lpstr>
      <vt:lpstr>토지정보과</vt:lpstr>
      <vt:lpstr>보건소</vt:lpstr>
      <vt:lpstr>대덕문화전당</vt:lpstr>
      <vt:lpstr>봉덕2동</vt:lpstr>
      <vt:lpstr>대명6동</vt:lpstr>
      <vt:lpstr>Sheet1</vt:lpstr>
      <vt:lpstr>평생교육홍보과!Print_Area</vt:lpstr>
      <vt:lpstr>건설과!Print_Titles</vt:lpstr>
      <vt:lpstr>건축과!Print_Titles</vt:lpstr>
      <vt:lpstr>공원녹지과!Print_Titles</vt:lpstr>
      <vt:lpstr>기획조정실!Print_Titles</vt:lpstr>
      <vt:lpstr>녹색환경과!Print_Titles</vt:lpstr>
      <vt:lpstr>대덕문화전당!Print_Titles</vt:lpstr>
      <vt:lpstr>대명6동!Print_Titles</vt:lpstr>
      <vt:lpstr>도시재생과!Print_Titles</vt:lpstr>
      <vt:lpstr>문화관광과!Print_Titles</vt:lpstr>
      <vt:lpstr>미래안전과!Print_Titles</vt:lpstr>
      <vt:lpstr>민원정보과!Print_Titles</vt:lpstr>
      <vt:lpstr>보건소!Print_Titles</vt:lpstr>
      <vt:lpstr>복지지원과!Print_Titles</vt:lpstr>
      <vt:lpstr>봉덕2동!Print_Titles</vt:lpstr>
      <vt:lpstr>생활보장과!Print_Titles</vt:lpstr>
      <vt:lpstr>세무과!Print_Titles</vt:lpstr>
      <vt:lpstr>시장경제과!Print_Titles</vt:lpstr>
      <vt:lpstr>위생과!Print_Titles</vt:lpstr>
      <vt:lpstr>의회사무과!Print_Titles</vt:lpstr>
      <vt:lpstr>토지정보과!Print_Titles</vt:lpstr>
      <vt:lpstr>평생교육홍보과!Print_Titles</vt:lpstr>
      <vt:lpstr>행복정책과!Print_Titles</vt:lpstr>
      <vt:lpstr>행정지원과!Print_Titles</vt:lpstr>
    </vt:vector>
  </TitlesOfParts>
  <Company>Samsung Electronics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USER</cp:lastModifiedBy>
  <cp:lastPrinted>2019-08-16T05:20:24Z</cp:lastPrinted>
  <dcterms:created xsi:type="dcterms:W3CDTF">2010-07-09T08:08:59Z</dcterms:created>
  <dcterms:modified xsi:type="dcterms:W3CDTF">2020-08-08T06:49:13Z</dcterms:modified>
</cp:coreProperties>
</file>